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ANALISIS AKUNTANSI\LAP. AKUNTANSI 2022\12. DESEMBER\"/>
    </mc:Choice>
  </mc:AlternateContent>
  <xr:revisionPtr revIDLastSave="0" documentId="8_{9CA7AC74-A348-42AD-8B23-DAAE37F5F581}" xr6:coauthVersionLast="47" xr6:coauthVersionMax="47" xr10:uidLastSave="{00000000-0000-0000-0000-000000000000}"/>
  <bookViews>
    <workbookView xWindow="-120" yWindow="-120" windowWidth="20730" windowHeight="11160" xr2:uid="{84A88420-AD51-4889-9782-418A098C9AB3}"/>
  </bookViews>
  <sheets>
    <sheet name="Lamp.24" sheetId="1" r:id="rId1"/>
  </sheets>
  <externalReferences>
    <externalReference r:id="rId2"/>
  </externalReferences>
  <definedNames>
    <definedName name="_xlnm.Print_Area" localSheetId="0">Lamp.24!$A$1:$J$1007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4" i="1" l="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I227" i="1"/>
  <c r="H227"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G149" i="1"/>
  <c r="H149" i="1" s="1"/>
  <c r="G148" i="1"/>
  <c r="H147" i="1"/>
  <c r="G147" i="1"/>
  <c r="H146" i="1"/>
  <c r="G146" i="1"/>
  <c r="G145" i="1"/>
  <c r="G144" i="1"/>
  <c r="F144" i="1"/>
  <c r="F152" i="1" s="1"/>
  <c r="G142" i="1"/>
  <c r="G141" i="1"/>
  <c r="H141" i="1" s="1"/>
  <c r="G140" i="1"/>
  <c r="H140" i="1" s="1"/>
  <c r="G139" i="1"/>
  <c r="G138" i="1" s="1"/>
  <c r="H138" i="1" s="1"/>
  <c r="F138" i="1"/>
  <c r="I130" i="1"/>
  <c r="G130" i="1"/>
  <c r="F130" i="1"/>
  <c r="H129" i="1"/>
  <c r="G129" i="1"/>
  <c r="F129" i="1"/>
  <c r="G128" i="1"/>
  <c r="F128" i="1"/>
  <c r="G127" i="1"/>
  <c r="F127" i="1"/>
  <c r="G126" i="1"/>
  <c r="F126" i="1"/>
  <c r="F124" i="1" s="1"/>
  <c r="F132" i="1" s="1"/>
  <c r="G125" i="1"/>
  <c r="F125" i="1"/>
  <c r="H121" i="1"/>
  <c r="H120" i="1"/>
  <c r="G119" i="1"/>
  <c r="H119" i="1" s="1"/>
  <c r="F119" i="1"/>
  <c r="G118" i="1"/>
  <c r="H118" i="1" s="1"/>
  <c r="F118" i="1"/>
  <c r="F75" i="1"/>
  <c r="G73" i="1"/>
  <c r="G75" i="1" s="1"/>
  <c r="F73" i="1"/>
  <c r="F65" i="1"/>
  <c r="G63" i="1"/>
  <c r="H63" i="1" s="1"/>
  <c r="H65" i="1" s="1"/>
  <c r="F63" i="1"/>
  <c r="G152" i="1" l="1"/>
  <c r="H152" i="1" s="1"/>
  <c r="G65" i="1"/>
  <c r="H73" i="1"/>
  <c r="H75" i="1" s="1"/>
  <c r="H126" i="1"/>
  <c r="H127" i="1"/>
  <c r="H139" i="1"/>
  <c r="H144" i="1"/>
  <c r="G124" i="1"/>
  <c r="H124" i="1" l="1"/>
  <c r="G132" i="1"/>
  <c r="H132" i="1" l="1"/>
  <c r="I120" i="1"/>
  <c r="I121" i="1"/>
  <c r="I119" i="1"/>
  <c r="I118" i="1"/>
  <c r="I128" i="1"/>
  <c r="I129" i="1"/>
  <c r="I127" i="1"/>
  <c r="I126" i="1"/>
  <c r="I124" i="1"/>
  <c r="I132" i="1" s="1"/>
</calcChain>
</file>

<file path=xl/sharedStrings.xml><?xml version="1.0" encoding="utf-8"?>
<sst xmlns="http://schemas.openxmlformats.org/spreadsheetml/2006/main" count="1062" uniqueCount="894">
  <si>
    <t>Lampiran : 24</t>
  </si>
  <si>
    <t>PEMERINTAH KOTA YOGYAKARTA</t>
  </si>
  <si>
    <t xml:space="preserve">SEKRETARIAT DAERAH </t>
  </si>
  <si>
    <t>CATATAN ATAS LAPORAN KEUANGAN</t>
  </si>
  <si>
    <t>UNTUK TAHUN YANG BERAKHIR SAMPAI DENGAN 31 DESEMBER 2022</t>
  </si>
  <si>
    <t>Bab I</t>
  </si>
  <si>
    <t>Pendahuluan</t>
  </si>
  <si>
    <t>1.1</t>
  </si>
  <si>
    <t>Maksud dan tujuan penyusunan laporan keuangan SKPD</t>
  </si>
  <si>
    <t>1.1.1.</t>
  </si>
  <si>
    <t>Maksud penyusunan laporan keuangan SKPD adalah:</t>
  </si>
  <si>
    <t>a.</t>
  </si>
  <si>
    <t>Menyediakan informasi yang relevan mengenai posisi keuangan dan seluruh transaksi yang dilakukan oleh SKPD selama periode pelaporan tahun 2022; dan</t>
  </si>
  <si>
    <t>b.</t>
  </si>
  <si>
    <t>Mengetahui nilai sumber daya ekonomi yang dimanfaatkan untuk melaksanakan kegiatan operasional, menilai kondisi keuangan, mengevaluasi efektifitas dan efisiensi SKPD dan membantu menentukan ketaatannya terhadap peraturan perundang-undangan.</t>
  </si>
  <si>
    <t>1.1.2.</t>
  </si>
  <si>
    <t>Tujuan penyusunan laporan keuangan SKPD adalah:</t>
  </si>
  <si>
    <t>Menyediakan informasi apakah cara memperoleh pendapatan dan alokasinya telah sesuai dengan target yang ditetapkan dan sesuai peraturan perundang-undangan;</t>
  </si>
  <si>
    <t>Menyediakan informasi mengenai jumlah sumber daya ekonomi yang digunakan dalam kegiatan SKPD serta hasil-hasil yang dicapai;</t>
  </si>
  <si>
    <t>c.</t>
  </si>
  <si>
    <t>Menyediakan informasi mengenai perubahan posisi keuangan SKPD, apakah mengalami kenaikan atau penurunan, sebagai akibat kegiatan yang dilakukan selama Tahun Anggaran 2022.</t>
  </si>
  <si>
    <t>1.2</t>
  </si>
  <si>
    <t>Landasan hukum penyusunan laporan keuangan SKPD</t>
  </si>
  <si>
    <t>Pengelolaan Keuangan Daerah Kota Yogyakarta Tahun Anggaran 2022 berdasarkan:</t>
  </si>
  <si>
    <t>Undang-Undang Nomor 17 Tahun 2003 tentang Keuangan Negara;</t>
  </si>
  <si>
    <t>Undang-Undang Nomor 1 Tahun 2004 tentang Perbendaharaan Negara;</t>
  </si>
  <si>
    <t>Undang-Undang Nomor 33 Tahun 2004 tentang Perimbangan Keuangan Antara Pemerintah Pusat dan Pemerintahan Daerah;</t>
  </si>
  <si>
    <t>d.</t>
  </si>
  <si>
    <t>Undang-Undang Nomor 23 Tahun 2014 tentang Pemerintahan Daerah sebagaimana telah diubah beberapa kali terakhir dengan Undang-Undang Nomor 9 Tahun 2015 tentang Perubahan Kedua atas Undang-Undang Nomor 23 Tahun 2014 tentang Pemerintahan Daerah;</t>
  </si>
  <si>
    <t>e.</t>
  </si>
  <si>
    <t>Peraturan Pemerintah Nomor 12 Tahun 2019 tentang Pengelolaan Keuangan Daerah;</t>
  </si>
  <si>
    <t>f.</t>
  </si>
  <si>
    <t>Peraturan Pemerintah Nomor 71 Tahun 2010 tentang Standar Akuntansi Pemerintahan;</t>
  </si>
  <si>
    <t>g.</t>
  </si>
  <si>
    <t>Peraturan Menteri Dalam Negeri Nomor 64 Tahun 2013 tentang Penerapan Standar Akuntansi Pemerintahan Berbasis Akrual pada Pemerintah Daerah;</t>
  </si>
  <si>
    <t>h.</t>
  </si>
  <si>
    <t>Peraturan Menteri Dalam Negeri Nomor 64 Tahun 2020 tentang Pedoman Penyusunan Anggaran Pendapatan dan Belanja Daerah Tahun Anggaran 2021;</t>
  </si>
  <si>
    <t>i.</t>
  </si>
  <si>
    <t>Peraturan Menteri Dalam Negeri Nomor 77 Tahun 2020 tentang Pedoman Teknis Pengelolaan Keuangan Daerah;</t>
  </si>
  <si>
    <t>j.</t>
  </si>
  <si>
    <t>Peraturan Gubernur Daerah Istimewa Yogyakarta Nomor 59 Tahun 2020 tentang Rencana Kerja Pemerintah Daerah Tahun 2021;</t>
  </si>
  <si>
    <t>k.</t>
  </si>
  <si>
    <r>
      <rPr>
        <sz val="10"/>
        <color indexed="8"/>
        <rFont val="Times New Roman"/>
        <family val="1"/>
      </rPr>
      <t xml:space="preserve">Peraturan Daerah </t>
    </r>
    <r>
      <rPr>
        <sz val="10"/>
        <color indexed="8"/>
        <rFont val="Times New Roman"/>
        <family val="1"/>
      </rPr>
      <t>Kota Yogyakarta Nomor 1 Tahun 2007 tentang Rencana Pembangunan Jangka Panjang Daerah Kota Yogyakarta Tahun 2005-2025;</t>
    </r>
  </si>
  <si>
    <t>l.</t>
  </si>
  <si>
    <t>Peraturan Daerah Kota Yogyakarta Nomor 11 Tahun 2017 tentang Rencana Pembangunan Jangka Menengah Daerah Kota Yogyakarta Tahun 2017-2022;</t>
  </si>
  <si>
    <t>m.</t>
  </si>
  <si>
    <t>Peraturan Daerah Kota Yogyakarta No. 14 Tahun 2021 tentang Anggaran Pendapatan dan Belanja Daerah Tahun Anggaran 2022;</t>
  </si>
  <si>
    <t>n.</t>
  </si>
  <si>
    <t>Peraturan Daerah Kota Yogyakarta Nomor 5 Tahun 2022 tentang Perubahan Anggaran Pendapatan dan Belanja Daerah Tahun Anggaran 2022.</t>
  </si>
  <si>
    <t>1.3</t>
  </si>
  <si>
    <t>Sistematika penulisan catatan atas laporan keuangan SKPD</t>
  </si>
  <si>
    <t>Sistematika penulisan catatan atas laporan keuangan Tahun Anggaran 2022 adalah sebagai berikut:</t>
  </si>
  <si>
    <t>BAB I</t>
  </si>
  <si>
    <t>PENDAHULUAN</t>
  </si>
  <si>
    <t>Memuat maksud dan tujuan penyusunan laporan keuangan pemerintah daerah, landasan hukum penyusunan laporan keuangan, dan sistematika penulisan catatan atas laporan keuangan pemerintah daerah.</t>
  </si>
  <si>
    <t>BAB II</t>
  </si>
  <si>
    <t>IKHTISAR PENCAPAIAN KINERJA KEUANGAN</t>
  </si>
  <si>
    <t>Memuat ikhtisar realisasi pencapaian kinerja APBD menurut bidang, berupa gambaran realisasi pencapaian efektivitas dan efisiensi serta kendala/hambatan yang dihadapi dalam pencapaian target.</t>
  </si>
  <si>
    <t>BAB III</t>
  </si>
  <si>
    <t>PENJELASAN POS-POS PELAPORAN KEUANGAN</t>
  </si>
  <si>
    <t>Mengungkapkan informasi yang diharuskan oleh Pernyataan Standar Akuntansi Pemerintahan yang belum disajikan dalam lembar muka laporan keuangan.</t>
  </si>
  <si>
    <t>BAB IV</t>
  </si>
  <si>
    <t>PENJELASAN ATAS INFORMASI-INFORMASI NON KEUANGAN</t>
  </si>
  <si>
    <t>Memuat informasi tentang hal-hal non keuangan yang belum diinformasikan dalam bagian manapun dari laporan keuangan, meliputi letak geografis, luas wilayah, penduduk dan informasi relevan lainnya.</t>
  </si>
  <si>
    <t>BAB V</t>
  </si>
  <si>
    <t>PENUTUP</t>
  </si>
  <si>
    <t>Memuat uraian penutup berupa kesimpulan-kesimpulan penting dari laporan keuangan Laporan Realisasi Anggaran, Neraca, Laporan Operasional dan Laporan Perubahan Ekuitas.</t>
  </si>
  <si>
    <t>Bab II</t>
  </si>
  <si>
    <t>Ikhtisar Pencapaian kinerja keuangan SKPD</t>
  </si>
  <si>
    <t>2.1</t>
  </si>
  <si>
    <t>Ikhtisar realisasi pencapaian target kinerja keuangan SKPD</t>
  </si>
  <si>
    <t>Realisasi Anggaran Pendapatan dan Belanja Daerah Tahun Anggaran 2022 dan perkembangannya dibanding Realisasi Anggaran Pendapatan dan Belanja Daerah Tahun Anggaran 2021 dapat dilihat pada tabel berikut.</t>
  </si>
  <si>
    <t>Tabel 2.1 Realisasi APBD Tahun Anggaran 2022</t>
  </si>
  <si>
    <t>Uraian</t>
  </si>
  <si>
    <t>Target (Rp)</t>
  </si>
  <si>
    <t>Realisasi (Rp)</t>
  </si>
  <si>
    <t>%</t>
  </si>
  <si>
    <t>PENDAPATAN</t>
  </si>
  <si>
    <t>BELANJA</t>
  </si>
  <si>
    <t>Surplus (defisit)</t>
  </si>
  <si>
    <t>Tabel 2.2 Perkembangan Realisasi APBD Tahun Anggaran 2021 dan 2022</t>
  </si>
  <si>
    <r>
      <t xml:space="preserve">Realisasi Pendapatan SKPD Tahun Anggaran 2022 sebesar </t>
    </r>
    <r>
      <rPr>
        <b/>
        <sz val="10"/>
        <rFont val="Times New Roman"/>
        <family val="1"/>
      </rPr>
      <t>Rp 0</t>
    </r>
    <r>
      <rPr>
        <sz val="10"/>
        <rFont val="Times New Roman"/>
        <family val="1"/>
      </rPr>
      <t xml:space="preserve"> atau </t>
    </r>
    <r>
      <rPr>
        <b/>
        <sz val="10"/>
        <rFont val="Times New Roman"/>
        <family val="1"/>
      </rPr>
      <t>0%</t>
    </r>
    <r>
      <rPr>
        <sz val="10"/>
        <rFont val="Times New Roman"/>
        <family val="1"/>
      </rPr>
      <t xml:space="preserve"> dari target sebesar </t>
    </r>
    <r>
      <rPr>
        <b/>
        <sz val="10"/>
        <rFont val="Times New Roman"/>
        <family val="1"/>
      </rPr>
      <t>Rp 0</t>
    </r>
    <r>
      <rPr>
        <sz val="10"/>
        <rFont val="Times New Roman"/>
        <family val="1"/>
      </rPr>
      <t xml:space="preserve"> naik </t>
    </r>
    <r>
      <rPr>
        <b/>
        <sz val="10"/>
        <rFont val="Times New Roman"/>
        <family val="1"/>
      </rPr>
      <t>0%</t>
    </r>
    <r>
      <rPr>
        <sz val="10"/>
        <rFont val="Times New Roman"/>
        <family val="1"/>
      </rPr>
      <t xml:space="preserve"> dibanding realisasi Tahun Anggaran 2021 sebesar</t>
    </r>
    <r>
      <rPr>
        <b/>
        <sz val="10"/>
        <rFont val="Times New Roman"/>
        <family val="1"/>
      </rPr>
      <t xml:space="preserve"> Rp 0.</t>
    </r>
  </si>
  <si>
    <r>
      <t xml:space="preserve">Realisasi Belanja SKPD Tahun Anggaran 2022 sebesar </t>
    </r>
    <r>
      <rPr>
        <b/>
        <sz val="10"/>
        <rFont val="Times New Roman"/>
        <family val="1"/>
      </rPr>
      <t>Rp 47.377.182.724,35</t>
    </r>
    <r>
      <rPr>
        <sz val="10"/>
        <rFont val="Times New Roman"/>
        <family val="1"/>
      </rPr>
      <t xml:space="preserve"> atau</t>
    </r>
    <r>
      <rPr>
        <b/>
        <sz val="10"/>
        <rFont val="Times New Roman"/>
        <family val="1"/>
      </rPr>
      <t xml:space="preserve"> 93,97% </t>
    </r>
    <r>
      <rPr>
        <sz val="10"/>
        <rFont val="Times New Roman"/>
        <family val="1"/>
      </rPr>
      <t xml:space="preserve">dari target sebesar </t>
    </r>
    <r>
      <rPr>
        <b/>
        <sz val="10"/>
        <rFont val="Times New Roman"/>
        <family val="1"/>
      </rPr>
      <t>Rp 50.415.357.255</t>
    </r>
    <r>
      <rPr>
        <sz val="10"/>
        <rFont val="Times New Roman"/>
        <family val="1"/>
      </rPr>
      <t xml:space="preserve"> naik</t>
    </r>
    <r>
      <rPr>
        <b/>
        <sz val="10"/>
        <rFont val="Times New Roman"/>
        <family val="1"/>
      </rPr>
      <t>110,07%</t>
    </r>
    <r>
      <rPr>
        <sz val="10"/>
        <rFont val="Times New Roman"/>
        <family val="1"/>
      </rPr>
      <t xml:space="preserve"> dibanding realisasi Tahun Anggaran 2021 sebesar </t>
    </r>
    <r>
      <rPr>
        <b/>
        <sz val="10"/>
        <rFont val="Times New Roman"/>
        <family val="1"/>
      </rPr>
      <t>Rp 43.041.511.724,39.</t>
    </r>
  </si>
  <si>
    <t>2.1.1</t>
  </si>
  <si>
    <t>Pendapatan</t>
  </si>
  <si>
    <r>
      <t xml:space="preserve">Pendapatan Asli Daerah (PAD) Tahun Anggaran 2022 terdiri dari Pajak Daerah mempunyai kontribusi sebesar </t>
    </r>
    <r>
      <rPr>
        <b/>
        <sz val="10"/>
        <rFont val="Times New Roman"/>
        <family val="1"/>
      </rPr>
      <t>0%</t>
    </r>
    <r>
      <rPr>
        <sz val="10"/>
        <rFont val="Times New Roman"/>
        <family val="1"/>
      </rPr>
      <t xml:space="preserve">, Retribusi Daerah sebesar </t>
    </r>
    <r>
      <rPr>
        <b/>
        <sz val="10"/>
        <rFont val="Times New Roman"/>
        <family val="1"/>
      </rPr>
      <t>0%,</t>
    </r>
    <r>
      <rPr>
        <sz val="10"/>
        <rFont val="Times New Roman"/>
        <family val="1"/>
      </rPr>
      <t xml:space="preserve"> Hasil Pengelolaan Kekayaan Daerah yang Dipisahkan  sebesar</t>
    </r>
    <r>
      <rPr>
        <b/>
        <sz val="10"/>
        <rFont val="Times New Roman"/>
        <family val="1"/>
      </rPr>
      <t xml:space="preserve"> 0% </t>
    </r>
    <r>
      <rPr>
        <sz val="10"/>
        <rFont val="Times New Roman"/>
        <family val="1"/>
      </rPr>
      <t xml:space="preserve">serta Lain-lain PAD yang Sah sebesar </t>
    </r>
    <r>
      <rPr>
        <b/>
        <sz val="10"/>
        <rFont val="Times New Roman"/>
        <family val="1"/>
      </rPr>
      <t>0%</t>
    </r>
    <r>
      <rPr>
        <sz val="10"/>
        <rFont val="Times New Roman"/>
        <family val="1"/>
      </rPr>
      <t xml:space="preserve">. Realisasi Pendapatan Asli Daerah (PAD) pada Tahun Anggaran 2022 sebesar </t>
    </r>
    <r>
      <rPr>
        <b/>
        <sz val="10"/>
        <rFont val="Times New Roman"/>
        <family val="1"/>
      </rPr>
      <t xml:space="preserve">Rp 0 </t>
    </r>
    <r>
      <rPr>
        <sz val="10"/>
        <rFont val="Times New Roman"/>
        <family val="1"/>
      </rPr>
      <t xml:space="preserve">meningkat sebesar </t>
    </r>
    <r>
      <rPr>
        <b/>
        <sz val="10"/>
        <rFont val="Times New Roman"/>
        <family val="1"/>
      </rPr>
      <t>0%</t>
    </r>
    <r>
      <rPr>
        <sz val="10"/>
        <rFont val="Times New Roman"/>
        <family val="1"/>
      </rPr>
      <t xml:space="preserve"> dibanding realisasi Tahun Anggaran 2021 sebesar </t>
    </r>
    <r>
      <rPr>
        <b/>
        <sz val="10"/>
        <rFont val="Times New Roman"/>
        <family val="1"/>
      </rPr>
      <t>Rp 0</t>
    </r>
    <r>
      <rPr>
        <sz val="10"/>
        <rFont val="Times New Roman"/>
        <family val="1"/>
      </rPr>
      <t>. Gambaran lebih lengkap realisasi Pendapatan Asli Daerah (PAD) Tahun Anggaran 2022 dapat dilihat pada tabel berikut.</t>
    </r>
  </si>
  <si>
    <t>Tabel 2.3 Anggaran dan Realisasi Pendapatan APBD Tahun Anggaran 2022 Berdasarkan Jenis Pendapatan</t>
  </si>
  <si>
    <t>No</t>
  </si>
  <si>
    <t>Target</t>
  </si>
  <si>
    <t xml:space="preserve">Realisasi </t>
  </si>
  <si>
    <t>Kontribusi</t>
  </si>
  <si>
    <t>(Rp)</t>
  </si>
  <si>
    <t>(%)</t>
  </si>
  <si>
    <t>Pendapatan Asli Daerah (PAD)</t>
  </si>
  <si>
    <t>Pajak Daerah</t>
  </si>
  <si>
    <t>Retribusi Daerah</t>
  </si>
  <si>
    <t>Hasil Pengelolaan Kekayaan Daerah yang Dipisahkan</t>
  </si>
  <si>
    <t>Lain-lain PAD yang Sah</t>
  </si>
  <si>
    <t>Pendapatan Daerah</t>
  </si>
  <si>
    <t>Tabel 2.4 Perkembangan Realisasi APBD Tahun Anggaran 2021 dan 2022 Berdasarkan Jenis Pendapatan</t>
  </si>
  <si>
    <t>2.1.2</t>
  </si>
  <si>
    <t>Belanja</t>
  </si>
  <si>
    <r>
      <t>Belanja Operasi meliputi Belanja Pegawai, Belanja Barang dan Jasa, Belanja Hibah, dan Belanja Bantuan Sosial.  Proporsi Belanja Operasi  terhadap Belanja sebesar</t>
    </r>
    <r>
      <rPr>
        <b/>
        <sz val="10"/>
        <rFont val="Times New Roman"/>
        <family val="1"/>
      </rPr>
      <t xml:space="preserve"> 94,86%</t>
    </r>
    <r>
      <rPr>
        <sz val="10"/>
        <rFont val="Times New Roman"/>
        <family val="1"/>
      </rPr>
      <t xml:space="preserve">. Realisasi Belanja Operasi pada Tahun Anggaran 2022 sebesar </t>
    </r>
    <r>
      <rPr>
        <b/>
        <sz val="10"/>
        <rFont val="Times New Roman"/>
        <family val="1"/>
      </rPr>
      <t>Rp 44.943.311.399,35</t>
    </r>
    <r>
      <rPr>
        <sz val="10"/>
        <rFont val="Times New Roman"/>
        <family val="1"/>
      </rPr>
      <t xml:space="preserve"> meningkat sebesar </t>
    </r>
    <r>
      <rPr>
        <b/>
        <sz val="10"/>
        <rFont val="Times New Roman"/>
        <family val="1"/>
      </rPr>
      <t>112,62%</t>
    </r>
    <r>
      <rPr>
        <sz val="10"/>
        <rFont val="Times New Roman"/>
        <family val="1"/>
      </rPr>
      <t xml:space="preserve"> dibanding realisasi Tahun Anggaran 2021 sebesar </t>
    </r>
    <r>
      <rPr>
        <b/>
        <sz val="10"/>
        <rFont val="Times New Roman"/>
        <family val="1"/>
      </rPr>
      <t>Rp 39.907.994.531,39</t>
    </r>
    <r>
      <rPr>
        <sz val="10"/>
        <rFont val="Times New Roman"/>
        <family val="1"/>
      </rPr>
      <t>.</t>
    </r>
  </si>
  <si>
    <r>
      <t xml:space="preserve">Belanja Modal meliputi Belanja Tanah, Belanja Peralatan dan Mesin, Belanja Gedung dan Bangunan, Belanja Modal Jalan, Jaringan dan Irigasi, Belanja Aset Tetap Lainnya, Belanja Modal Aset Lainnya. Proporsi Belanja Modal  terhadap Belanja sebesar </t>
    </r>
    <r>
      <rPr>
        <b/>
        <sz val="10"/>
        <rFont val="Times New Roman"/>
        <family val="1"/>
      </rPr>
      <t>xx%</t>
    </r>
    <r>
      <rPr>
        <sz val="10"/>
        <rFont val="Times New Roman"/>
        <family val="1"/>
      </rPr>
      <t xml:space="preserve">. Realisasi Belanja Modal pada Tahun Anggaran 2022 sebesar </t>
    </r>
    <r>
      <rPr>
        <b/>
        <sz val="10"/>
        <rFont val="Times New Roman"/>
        <family val="1"/>
      </rPr>
      <t>Rp xx</t>
    </r>
    <r>
      <rPr>
        <sz val="10"/>
        <rFont val="Times New Roman"/>
        <family val="1"/>
      </rPr>
      <t xml:space="preserve"> atau sebesar</t>
    </r>
    <r>
      <rPr>
        <b/>
        <sz val="10"/>
        <rFont val="Times New Roman"/>
        <family val="1"/>
      </rPr>
      <t xml:space="preserve"> xx%</t>
    </r>
    <r>
      <rPr>
        <sz val="10"/>
        <rFont val="Times New Roman"/>
        <family val="1"/>
      </rPr>
      <t xml:space="preserve"> dari Anggaran Tahun 2022 sebesar </t>
    </r>
    <r>
      <rPr>
        <b/>
        <sz val="10"/>
        <rFont val="Times New Roman"/>
        <family val="1"/>
      </rPr>
      <t xml:space="preserve">Rp xx </t>
    </r>
    <r>
      <rPr>
        <sz val="10"/>
        <rFont val="Times New Roman"/>
        <family val="1"/>
      </rPr>
      <t>meningkat sebesar</t>
    </r>
    <r>
      <rPr>
        <b/>
        <sz val="10"/>
        <rFont val="Times New Roman"/>
        <family val="1"/>
      </rPr>
      <t xml:space="preserve"> xx%</t>
    </r>
    <r>
      <rPr>
        <sz val="10"/>
        <rFont val="Times New Roman"/>
        <family val="1"/>
      </rPr>
      <t xml:space="preserve"> dibanding realisasi Tahun Anggaran 2021 sebesar </t>
    </r>
    <r>
      <rPr>
        <b/>
        <sz val="10"/>
        <rFont val="Times New Roman"/>
        <family val="1"/>
      </rPr>
      <t>Rp xx</t>
    </r>
    <r>
      <rPr>
        <sz val="10"/>
        <rFont val="Times New Roman"/>
        <family val="1"/>
      </rPr>
      <t>. Gambaran lebih lengkap realisasi Belanja Oerasi dan Belanja Modal Tahun Anggaran 2022 dapat dilihat pada tabel berikut.</t>
    </r>
  </si>
  <si>
    <t>Tabel 2.5 Anggaran  dan Realisasi Belanja APBD Tahun Anggaran 2022 Berdasarkan Jenis Belanja</t>
  </si>
  <si>
    <t>Realisasi</t>
  </si>
  <si>
    <t>Proporsi</t>
  </si>
  <si>
    <t>Belanja Operasi</t>
  </si>
  <si>
    <t>Belanja Pegawai</t>
  </si>
  <si>
    <t>Belanja Barang dan Jasa</t>
  </si>
  <si>
    <t>Belanja Hibah</t>
  </si>
  <si>
    <t>Belanja Bantuan Sosial</t>
  </si>
  <si>
    <t>Belanja Modal</t>
  </si>
  <si>
    <t>Belanja Tanah</t>
  </si>
  <si>
    <t>Belanja Peralatan dan Mesin</t>
  </si>
  <si>
    <t>Belanja Gedung dan Bangunan</t>
  </si>
  <si>
    <t>Belanja Modal Jalan, Jaringan, dan Irigasi</t>
  </si>
  <si>
    <t>Belanja Aset Tetap Lainnya</t>
  </si>
  <si>
    <t>Belanja Modal Aset Lainnya</t>
  </si>
  <si>
    <t>Jumlah Belanja</t>
  </si>
  <si>
    <t>Tabel 2.6 Perkembangan Realisasi Belanja APBD Tahun Anggaran 2021 dan 2022 Berdasarkan Jenis Belanja</t>
  </si>
  <si>
    <t>Belanja Modal Aset Tetap Lainnya</t>
  </si>
  <si>
    <t>Tabel 2.7 Anggaran  dan Realisasi Belanja APBD Tahun Anggaran 2022 Berdasarkan Program, Kegiatan dan Sub Kegiatan</t>
  </si>
  <si>
    <t>PROGRAM PENUNJANG URUSAN PEMERINTAHAN DAERAH KABUPATEN/KOTA</t>
  </si>
  <si>
    <t>Penyusunan Dokumen Perencanaan Perangkat Daerah</t>
  </si>
  <si>
    <t>Koordinasi dan Penyusunan DPA-SKPD</t>
  </si>
  <si>
    <t>Koordinasi dan Penyusunan Laporan Capaian Kinerja dan Ikhtisar Realisasi Kinerja SKPD</t>
  </si>
  <si>
    <t>Evaluasi Kinerja Perangkat Daerah</t>
  </si>
  <si>
    <t>Penyediaan Gaji dan Tunjangan ASN</t>
  </si>
  <si>
    <t>Penyediaan Administrasi Pelaksanaan Tugas ASN</t>
  </si>
  <si>
    <t>Pelaksanaan Penatausahaan dan Pengujian/Verifikasi Keuangan SKPD</t>
  </si>
  <si>
    <t>Koordinasi dan Pelaksanaan Akuntansi SKPD</t>
  </si>
  <si>
    <t>Koordinasi dan Penyusunan Laporan Keuangan Akhir Tahun SKPD</t>
  </si>
  <si>
    <t>Pengelolaan dan Penyiapan Bahan Tanggapan Pemeriksaan</t>
  </si>
  <si>
    <t>Koordinasi dan Penyusunan Laporan Keuangan Bulanan/Triwulanan/Semesteran SKPD</t>
  </si>
  <si>
    <t>Penyusunan Pelaporan dan Analisis Prognosis Realisasi Anggaran</t>
  </si>
  <si>
    <t>Penatausahaan Barang Milik Daerah pada SKPD</t>
  </si>
  <si>
    <t>Pengadaan Pakaian Dinas Beserta Atribut Kelengkapannya</t>
  </si>
  <si>
    <t>Penyediaan Komponen Instalasi Listrik/Penerangan Bangunan Kantor</t>
  </si>
  <si>
    <t>Penyediaan Peralatan dan Perlengkapan Kantor</t>
  </si>
  <si>
    <t>Penyediaan Barang Cetakan dan Penggandaan</t>
  </si>
  <si>
    <t>Penyediaan Bahan Bacaan dan Peraturan Perundang-undangan</t>
  </si>
  <si>
    <t>Penyelenggaraan Rapat Koordinasi dan Konsultasi SKPD</t>
  </si>
  <si>
    <t>Pengadaan Peralatan dan Mesin Lainnya</t>
  </si>
  <si>
    <t>Penyediaan Jasa Surat Menyurat</t>
  </si>
  <si>
    <t>Penyediaan Jasa KomunikasiSumber Daya Air dan Listrik</t>
  </si>
  <si>
    <t>Penyediaan Jasa Pelayanan Umum Kantor</t>
  </si>
  <si>
    <t>Penyediaan Jasa PemeliharaanBiaya Pemeliharaan dan Pajak Kendaraan Perorangan Dinas atau Kendaraan Dinas Jabatan</t>
  </si>
  <si>
    <t>Penyediaan Jasa PemeliharaanBiaya PemeliharaanPajakdan Perizinan Kendaraan Dinas Operasional atau Lapangan</t>
  </si>
  <si>
    <t>Pemeliharaan Peralatan dan Mesin Lainnya</t>
  </si>
  <si>
    <t>Pemeliharaan/Rehabilitasi Gedung Kantor dan Bangunan Lainnya</t>
  </si>
  <si>
    <t>Pemeliharaan/Rehabilitasi Sarana dan Prasarana Pendukung Gedung Kantor atau Bangunan Lainnya</t>
  </si>
  <si>
    <t>Penyediaan Gaji dan Tunjangan Kepala Daerah dan Wakil Kepala Daerah</t>
  </si>
  <si>
    <t>Pelaksanaan Medical Check Up Kepala Daerah dan Wakil Kepala Daerah</t>
  </si>
  <si>
    <t>Penyediaan Dana Penunjang Operasional Kepala Daerah dan Wakil Kepala Daerah</t>
  </si>
  <si>
    <t>Penyediaan Kebutuhan Rumah Tangga Kepala Daerah</t>
  </si>
  <si>
    <t>Penyediaan Kebutuhan Rumah Tangga Wakil Kepala Daerah</t>
  </si>
  <si>
    <t>Penyediaan Kebutuhan Rumah Tangga Sekretariat Daerah</t>
  </si>
  <si>
    <t>Pengelolaan Kelembagaan dan Analisis Jabatan</t>
  </si>
  <si>
    <t>Fasilitasi Pelayanan Publik dan Tata Laksana</t>
  </si>
  <si>
    <t>Peningkatan Kinerja dan Reformasi Birokrasi</t>
  </si>
  <si>
    <t>Koordinasi dan Penyusunan Laporan Kinerja Pemerintah Daerah</t>
  </si>
  <si>
    <t>Fasilitasi Keprotokolan</t>
  </si>
  <si>
    <t>Fasilitasi Komunikasi Pimpinan</t>
  </si>
  <si>
    <t>Pendokumentasian Tugas Pimpinan</t>
  </si>
  <si>
    <t>2.</t>
  </si>
  <si>
    <t>PROGRAM PEMERINTAHAN DAN KESEJAHTERAAN RAKYAT</t>
  </si>
  <si>
    <t>Penataan Administrasi Pemerintahan</t>
  </si>
  <si>
    <t>Pengelolaan Administrasi Kewilayahan</t>
  </si>
  <si>
    <t>Fasilitasi Pelaksanaan Otonomi Daerah</t>
  </si>
  <si>
    <t>Fasilitasi Pengelolaan Bina Mental Spiritual</t>
  </si>
  <si>
    <t>Pelaksanaan KebijakanEvaluasidan Capaian Kinerja terkait Kesejahteraan Sosial</t>
  </si>
  <si>
    <t>Pelaksanaan KebijakanEvaluasidan Capaian Kinerja terkait Kesejahteraan Masyarakat</t>
  </si>
  <si>
    <t>Fasilitasi Penyusunan Produk Hukum Daerah</t>
  </si>
  <si>
    <t>Fasilitasi Bantuan Hukum</t>
  </si>
  <si>
    <t>Fasilitasi Kerja Sama Dalam Negeri</t>
  </si>
  <si>
    <t>Fasilitasi Kerja Sama Luar Negeri</t>
  </si>
  <si>
    <t>Evaluasi Pelaksanaan Kerja Sama</t>
  </si>
  <si>
    <t>3.</t>
  </si>
  <si>
    <t>PROGRAM PEREKONOMIAN DAN PEMBANGUNAN</t>
  </si>
  <si>
    <t>KoordinasiSinkronisasiMonitoring dan Evaluasi Kebijakan Pengelolaan BUMD dan BLUD</t>
  </si>
  <si>
    <t>Pengendalian dan Distribusi Perekonomian</t>
  </si>
  <si>
    <t>Perencanaan dan Pengawasan Ekonomi Mikro kecil</t>
  </si>
  <si>
    <t>Fasilitasi Penyusunan Program Pembangunan</t>
  </si>
  <si>
    <t>Pengendalian dan Evaluasi Program Pembangunan</t>
  </si>
  <si>
    <t>Pengelolaan Evaluasi dan Pelaporan Pelaksanaan Pembangunan</t>
  </si>
  <si>
    <t>Pengelolaan Pengadaan Barang dan Jasa</t>
  </si>
  <si>
    <t>Pengelolaan Layanan Pengadaan secara Elektronik</t>
  </si>
  <si>
    <t>Pembinaan dan Advokasi Pengadaan Barang dan Jasa</t>
  </si>
  <si>
    <t>4.</t>
  </si>
  <si>
    <t>PROGRAM PENYELENGGARAAN KEISTIMEWAAN YOGYAKARTA URUSAN KELEMBAGAAN DAN KETATALAKSANAAN</t>
  </si>
  <si>
    <t>Penataan Bentuk Kelembagaan Asli Kota Yogyakarta</t>
  </si>
  <si>
    <t>Implementasi Budaya Pemerintahan Kota Yogyakarta</t>
  </si>
  <si>
    <t>Tabel 2.8 Perkembangan Realisasi Belanja APBD Tahun Anggaran 2021 dan 2022 Berdasarkan Program, Kegiatan dan Sub Kegiatan</t>
  </si>
  <si>
    <t>BELANJA OPERASI</t>
  </si>
  <si>
    <t>Belanja Gaji dan Tunjangan ASN</t>
  </si>
  <si>
    <t>Belanja Tambahan Penghasilan ASN</t>
  </si>
  <si>
    <t>Belanja Gaji dan Tunjangan KDH/WKDH</t>
  </si>
  <si>
    <t>Belanja Penerimaan Lainnya Pimpinan DPRD serta KDH/WKDH</t>
  </si>
  <si>
    <t>Belanja Barang</t>
  </si>
  <si>
    <t>Belanja Jasa</t>
  </si>
  <si>
    <t>Belanja Pemeliharaan</t>
  </si>
  <si>
    <t>Belana Perjalanan Dinas</t>
  </si>
  <si>
    <t>Belanja Uang dan/atau Jasa untuk Diberikan kepada Pihak Ketiga/Pihak Lain/Masyarakat</t>
  </si>
  <si>
    <t>Belanja Hibah kepada Pemerintah Pusat</t>
  </si>
  <si>
    <t>Belanja Hibah kepada BadanLembagaOrganisasi Kemasyarakatan yang Berbadan Hukum Indonesia</t>
  </si>
  <si>
    <t>BELANJA MODAL</t>
  </si>
  <si>
    <t>Belanja Modal Peralatan dan Mesin</t>
  </si>
  <si>
    <t>Belanja Modal Alat Bengkel dan Alat Ukur</t>
  </si>
  <si>
    <t>Belanja Modal Alat Kantor dan Rumah Tangga</t>
  </si>
  <si>
    <t>Belanja Modal Alat StudioKomunikasidan Pemancar</t>
  </si>
  <si>
    <t>Belanja Modal Alat Kedokteran dan Kesehatan</t>
  </si>
  <si>
    <t>Belanja Modal Komputer</t>
  </si>
  <si>
    <t>Belanja Modal Alat Keselamatan Kerja</t>
  </si>
  <si>
    <t>Belanja Modal Gedung dan Bangunan</t>
  </si>
  <si>
    <t>Belanja Modal Bangunan Gedung</t>
  </si>
  <si>
    <t>Belanja Modal Bahan Perpustakaan</t>
  </si>
  <si>
    <t>Belanja Modal Aset Tidak Berwujud</t>
  </si>
  <si>
    <t>Belanja Modal Kajian</t>
  </si>
  <si>
    <t>2.2</t>
  </si>
  <si>
    <t>Hambatan dan kendala yang ada dalam pencapaian target yang telah ditetapkan</t>
  </si>
  <si>
    <t>Bab III</t>
  </si>
  <si>
    <t>Penjelasan pos-pos laporan keuangan SKPD</t>
  </si>
  <si>
    <t>Rincian dari penjelasan dari masing-masing pos-pos pelaporan keuangan SKPD</t>
  </si>
  <si>
    <t>3.1</t>
  </si>
  <si>
    <t>Pendapatan - LRA</t>
  </si>
  <si>
    <t>Realisasi 2022
(Rp)</t>
  </si>
  <si>
    <t>Realisasi 2021
(Rp)</t>
  </si>
  <si>
    <t>Penjelasan :</t>
  </si>
  <si>
    <t>Uraikan realisasi pendapatan per Rincian Objek pendapatan, bandingkan dengan target, beri penjelasan mengapa dapat tercapai atau mengapa tidak tercapai.</t>
  </si>
  <si>
    <t>3.2</t>
  </si>
  <si>
    <t xml:space="preserve">Belanja </t>
  </si>
  <si>
    <t>BELANJA DAERAH</t>
  </si>
  <si>
    <t>Belanja Gaji Pokok ASN</t>
  </si>
  <si>
    <t>Belanja Gaji Pokok PNS</t>
  </si>
  <si>
    <t>Belanja Gaji Pokok PPPK</t>
  </si>
  <si>
    <t>Belanja Tunjangan Keluarga ASN</t>
  </si>
  <si>
    <t>Belanja Tunjangan Keluarga PNS</t>
  </si>
  <si>
    <t>Belanja Tunjangan Keluarga PPPK</t>
  </si>
  <si>
    <t>Belanja Tunjangan Jabatan ASN</t>
  </si>
  <si>
    <t>Belanja Tunjangan Jabatan PNS</t>
  </si>
  <si>
    <t>Belanja Tunjangan Fungsional ASN</t>
  </si>
  <si>
    <t>Belanja Tunjangan Fungsional PNS</t>
  </si>
  <si>
    <t>Belanja Tunjangan Fungsional Umum ASN</t>
  </si>
  <si>
    <t>Belanja Tunjangan Fungsional Umum PNS</t>
  </si>
  <si>
    <t>Belanja Tunjangan Fungsional Umum PPPK</t>
  </si>
  <si>
    <t>Belanja Tunjangan Beras ASN</t>
  </si>
  <si>
    <t>Belanja Tunjangan Beras PNS</t>
  </si>
  <si>
    <t>Belanja Tunjangan Beras PPPK</t>
  </si>
  <si>
    <t>Belanja Tunjangan PPh/Tunjangan Khusus ASN</t>
  </si>
  <si>
    <t>Belanja Tunjangan PPh/Tunjangan Khusus PNS</t>
  </si>
  <si>
    <t>Belanja Pembulatan Gaji ASN</t>
  </si>
  <si>
    <t>Belanja Pembulatan Gaji PNS</t>
  </si>
  <si>
    <t>Belanja Pembulatan Gaji PPPK</t>
  </si>
  <si>
    <t>Belanja Iuran Jaminan Kesehatan ASN</t>
  </si>
  <si>
    <t>Belanja Iuran Jaminan Kesehatan PNS</t>
  </si>
  <si>
    <t>Belanja Iuran Jaminan Kesehatan PPPK</t>
  </si>
  <si>
    <t>Belanja Iuran Jaminan Kecelakaan Kerja ASN</t>
  </si>
  <si>
    <t>Belanja Iuran Jaminan Kecelakaan Kerja PNS</t>
  </si>
  <si>
    <t>Belanja Iuran Jaminan Kecelakaan Kerja PPPK</t>
  </si>
  <si>
    <t>Belanja Iuran Jaminan Kematian ASN</t>
  </si>
  <si>
    <t>Belanja Iuran Jaminan Kematian PNS</t>
  </si>
  <si>
    <t>Belanja Iuran Jaminan Kematian PPPK</t>
  </si>
  <si>
    <t>Belanja Iuran Simpanan Peserta Tabungan Perumahan Rakyat ASN</t>
  </si>
  <si>
    <t>Belanja Iuran Simpanan Peserta Tabungan Perumahan Rakyat PNS</t>
  </si>
  <si>
    <t>Belanja Iuran Simpanan Peserta Tabungan Perumahan Rakyat PPPK</t>
  </si>
  <si>
    <t>Tambahan Penghasilan berdasarkan Beban Kerja ASN</t>
  </si>
  <si>
    <t>Tambahan Penghasilan berdasarkan Beban Kerja PNS</t>
  </si>
  <si>
    <t>Tambahan Penghasilan berdasarkan Beban Kerja PPPK</t>
  </si>
  <si>
    <t>Tambahan Penghasilan berdasarkan Kondisi Kerja ASN</t>
  </si>
  <si>
    <t>Tambahan Penghasilan berdasarkan Kondisi Kerja PNS</t>
  </si>
  <si>
    <t>Tambahan Penghasilan berdasarkan Kelangkaan Profesi ASN</t>
  </si>
  <si>
    <t>Tambahan Penghasilan berdasarkan Kelangkaan Profesi PNS</t>
  </si>
  <si>
    <t>Tambahan Penghasilan berdasarkan Prestasi Kerja ASN</t>
  </si>
  <si>
    <t>Tambahan Penghasilan berdasarkan Prestasi Kerja PNS</t>
  </si>
  <si>
    <t>Tambahan Penghasilan berdasarkan Prestasi Kerja PPPK</t>
  </si>
  <si>
    <t>Belanja Gaji Pokok KDH/WKDH</t>
  </si>
  <si>
    <t>Belanja Tunjangan Keluarga KDH/WKDH</t>
  </si>
  <si>
    <t>Belanja Tunjangan Jabatan KDH/WKDH</t>
  </si>
  <si>
    <t>Belanja Tunjangan Beras KDH/WKDH</t>
  </si>
  <si>
    <t>Belanja Tunjangan PPh/Tunjangan Khusus KDH/WKDH</t>
  </si>
  <si>
    <t>Belanja Pembulatan Gaji KDH/WKDH</t>
  </si>
  <si>
    <t>Belanja Iuran Jaminan Kesehatan bagi KDH/WKDH</t>
  </si>
  <si>
    <t>Belanja Iuran Jaminan Kecelakaan Kerja KDH/WKDH</t>
  </si>
  <si>
    <t>Belanja Iuran Jaminan Kematian KDH/WKDH</t>
  </si>
  <si>
    <t>Belanja Dana Operasional KDH/WKDH</t>
  </si>
  <si>
    <t>Belanja Barang Pakai Habis</t>
  </si>
  <si>
    <t>Belanja Bahan-Bahan Bakar dan Pelumas</t>
  </si>
  <si>
    <t>Belanja Bahan-Bahan/Bibit Tanaman</t>
  </si>
  <si>
    <t>Belanja Bahan-Bahan Lainnya</t>
  </si>
  <si>
    <t>Belanja Alat/Bahan untuk Kegiatan Kantor-Alat Tulis Kantor</t>
  </si>
  <si>
    <t>Belanja Alat/Bahan untuk Kegiatan KantorKertas dan Cover</t>
  </si>
  <si>
    <t>Belanja Alat/Bahan untuk Kegiatan KantorBahan Cetak</t>
  </si>
  <si>
    <t>Belanja Alat/Bahan untuk Kegiatan Kantor-Benda Pos</t>
  </si>
  <si>
    <t>Belanja Alat/Bahan untuk Kegiatan Kantor- Bahan Komputer</t>
  </si>
  <si>
    <t>Belanja Alat/Bahan untuk Kegiatan Kantor-Perabot Kantor</t>
  </si>
  <si>
    <t>Belanja Alat/Bahan untuk Kegiatan Kantor-Alat Listrik</t>
  </si>
  <si>
    <t>Belanja Alat/Bahan untuk Kegiatan KantorSuvenir/Cendera Mata</t>
  </si>
  <si>
    <t>Belanja Alat/Bahan untuk Kegiatan Kantor-Alat/Bahan untuk Kegiatan Kantor Lainnya</t>
  </si>
  <si>
    <t>Belanja Alat/Bahan untuk Kegiatan Kantor-Perlengkapan Dinas</t>
  </si>
  <si>
    <t>Belanja Persediaan untuk Dijual/Diserahkan-Persediaan untuk Dijual/Diserahkan kepada Masyarakat</t>
  </si>
  <si>
    <t>Belanja Makanan dan Minuman Rapat</t>
  </si>
  <si>
    <t>Belanja Makanan dan Minuman Jamuan Tamu</t>
  </si>
  <si>
    <t>Belanja Makanan dan Minuman Aktivitas Lapangan</t>
  </si>
  <si>
    <t>Belanja Pakaian Dinas KDH dan WKDH</t>
  </si>
  <si>
    <t>Belanja Pakaian Dinas Harian (PDH)</t>
  </si>
  <si>
    <t>Belanja Pakaian Dinas Lapangan (PDL)</t>
  </si>
  <si>
    <t>Belanja Pakaian Dinas Upacara (PDU)</t>
  </si>
  <si>
    <t>Belanja Pakaian Batik Tradisional</t>
  </si>
  <si>
    <t>Belanja Jasa Kantor</t>
  </si>
  <si>
    <t>Honorarium Narasumber atau PembahasModeratorPembawa Acaradan Panitia</t>
  </si>
  <si>
    <t>Honorarium Tim Pelaksana Kegiatan dan Sekretariat Tim Pelaksana Kegiatan</t>
  </si>
  <si>
    <t>Honorarium Pemberi Keterangan AhliSaksi Ahlidan Beracara</t>
  </si>
  <si>
    <t>Belanja Jasa Tenaga Kesenian dan Kebudayaan</t>
  </si>
  <si>
    <t>Belanja Jasa Tenaga Administrasi</t>
  </si>
  <si>
    <t>Belanja Jasa Tenaga Pelayanan Umum</t>
  </si>
  <si>
    <t>Belanja Jasa Tenaga Ahli</t>
  </si>
  <si>
    <t>Belanja Jasa Tenaga Kebersihan</t>
  </si>
  <si>
    <t>Belanja Jasa Pencucian PakaianAlat Kesenian dan Kebudayaanserta Alat Rumah Tangga</t>
  </si>
  <si>
    <t>Belanja Jasa Audit/Surveillance ISO</t>
  </si>
  <si>
    <t>Belanja Jasa Iklan/ReklameFilmdan Pemotretan</t>
  </si>
  <si>
    <t>Belanja Tagihan Telepon</t>
  </si>
  <si>
    <t>Belanja Langganan Jurnal/Surat Kabar/Majalah</t>
  </si>
  <si>
    <t>Belanja Kawat/Faksimili/Internet/TV Berlangganan</t>
  </si>
  <si>
    <t>Belanja Paket/Pengiriman</t>
  </si>
  <si>
    <t>Belanja Registrasi/Keanggotaan</t>
  </si>
  <si>
    <t>Belanja Pembayaran PajakBeadan Perizinan</t>
  </si>
  <si>
    <t>Belanja Medical Check Up</t>
  </si>
  <si>
    <t>Belanja Iuran Jaminan/Asuransi</t>
  </si>
  <si>
    <t>Belanja Iuran Jaminan Kesehatan bagi Non ASN</t>
  </si>
  <si>
    <t>Belanja Iuran Jaminan Kecelakaan Kerja bagi Non ASN</t>
  </si>
  <si>
    <t>Belanja Iuran Jaminan Kematian bagi Non ASN</t>
  </si>
  <si>
    <t>Belanja Sewa Peralatan dan Mesin</t>
  </si>
  <si>
    <t>Belanja Sewa Electric Generating Set</t>
  </si>
  <si>
    <t>Belanja Sewa Kendaraan Bermotor Khusus</t>
  </si>
  <si>
    <t>Belanja Sewa Alat Reproduksi (Penggandaan)</t>
  </si>
  <si>
    <t>Belanja Sewa Alat Kantor Lainnya</t>
  </si>
  <si>
    <t>Belanja Sewa Mebel</t>
  </si>
  <si>
    <t>Belanja Sewa Alat Pendingin</t>
  </si>
  <si>
    <t>Belanja Sewa Alat Rumah Tangga Lainnya (Home Use)</t>
  </si>
  <si>
    <t>Belanja Sewa Peralatan Studio Audio</t>
  </si>
  <si>
    <t>Belanja Sewa Peralatan Umum</t>
  </si>
  <si>
    <t>Belanja Sewa Gedung dan Bangunan</t>
  </si>
  <si>
    <t>Belanja Sewa Taman</t>
  </si>
  <si>
    <t>Belanja Sewa Aset Tetap Lainnya</t>
  </si>
  <si>
    <t>Belanja Sewa Serial</t>
  </si>
  <si>
    <t>Belanja Jasa Konsultansi Konstruksi</t>
  </si>
  <si>
    <t>Belanja Jasa Konsultansi Perencanaan Penataan Ruang-Jasa Perencanaan dan Perancangan Lingkungan Bangunan dan Landscape</t>
  </si>
  <si>
    <t>Belanja Jasa Konsultansi Pengawasan Penataan Ruang</t>
  </si>
  <si>
    <t>Belanja Jasa Konsultansi Perencanaan Arsitektur-Jasa Desain Arsitektural</t>
  </si>
  <si>
    <t>Belanja Jasa Konsultansi Perencanaan Arsitektur-Jasa Desain Interior</t>
  </si>
  <si>
    <t>Belanja Jasa Konsultansi Non Konstruksi</t>
  </si>
  <si>
    <t>Belanja Jasa Konsultansi Berorientasi Bidang-Telematika</t>
  </si>
  <si>
    <t>Belanja Jasa Konsultansi Berorientasi Layanan-Jasa Survei</t>
  </si>
  <si>
    <t>Belanja Jasa Konsultansi Berorientasi Layanan-Jasa Studi Penelitian dan Bantuan Teknik</t>
  </si>
  <si>
    <t>Belanja Jasa Konsultansi Berorientasi Layanan-Jasa Konsultansi Manajemen</t>
  </si>
  <si>
    <t>Belanja Jasa Konsultansi Berorientasi Layanan-Jasa Khusus</t>
  </si>
  <si>
    <t>Belanja Pemeliharaan Peralatan dan Mesin</t>
  </si>
  <si>
    <t>Belanja Pemeliharaan Alat Besar-Alat Bantu-Electric Generating Set</t>
  </si>
  <si>
    <t>Belanja Pemeliharaan Alat Besar-Alat Bantu-Pompa</t>
  </si>
  <si>
    <t>Belanja Pemeliharaan Alat Angkutan-Alat Angkutan Darat Bermotor-Kendaraan Dinas Bermotor Perorangan</t>
  </si>
  <si>
    <t>Belanja Pemeliharaan Alat Angkutan-Alat Angkutan Darat Bermotor-Kendaraan Bermotor Penumpang</t>
  </si>
  <si>
    <t>Belanja Pemeliharaan Alat Angkutan-Alat Angkutan Darat Bermotor-Kendaraan Bermotor Beroda Dua</t>
  </si>
  <si>
    <t>Belanja Pemeliharaan Alat Pertanian-Alat Pengolahan-Alat Pengolahan Tanah dan Tanaman</t>
  </si>
  <si>
    <t>Belanja Pemeliharaan Alat Kantor dan Rumah Tangga-Alat Kantor-Mesin Ketik</t>
  </si>
  <si>
    <t>Belanja Pemeliharaan Alat Kantor dan Rumah Tangga-Alat Rumah Tangga-Mebel</t>
  </si>
  <si>
    <t>Belanja Pemeliharaan Alat Kantor dan Rumah Tangga-Alat Rumah Tangga-Alat Pendingin</t>
  </si>
  <si>
    <t>Belanja Pemeliharaan Alat Kantor dan Rumah Tangga-Alat Rumah Tangga-Alat Rumah Tangga Lainnya (Home Use)</t>
  </si>
  <si>
    <t>Belanja Pemeliharaan Alat StudioKomunikasidan Pemancar-Alat Studio-Peralatan Studio Audio</t>
  </si>
  <si>
    <t>Belanja Pemeliharaan Komputer-Komputer Unit-Personal Computer</t>
  </si>
  <si>
    <t>Belanja Pemeliharaan Komputer-Komputer Unit-Komputer Unit Lainnya</t>
  </si>
  <si>
    <t>Belanja Pemeliharaan Komputer-Peralatan Komputer-Peralatan Komputer Lainnya</t>
  </si>
  <si>
    <t>Belanja Pemeliharaan Gedung dan Bangunan</t>
  </si>
  <si>
    <t>Belanja Pemeliharaan Bangunan Gedung-Bangunan Gedung Tempat Kerja-Bangunan Gedung Kantor</t>
  </si>
  <si>
    <t>Belanja Pemeliharaan Bangunan Gedung-Bangunan Gedung Tempat Kerja-Taman</t>
  </si>
  <si>
    <t>Belanja Pemeliharaan Bangunan Gedung-Bangunan Gedung Tempat Tinggal-Rumah Negara Golongan I</t>
  </si>
  <si>
    <t>Belanja Perjalanan Dinas Dalam Negeri</t>
  </si>
  <si>
    <t>Belanja Perjalanan Dinas Biasa</t>
  </si>
  <si>
    <t>Belanja Perjalanan Dinas Dalam Kota</t>
  </si>
  <si>
    <t>Belanja Perjalanan Dinas Paket Meeting Dalam Kota</t>
  </si>
  <si>
    <t>Belanja Uang yang Diberikan kepada Pihak Ketiga/Pihak Lain/Masyarakat</t>
  </si>
  <si>
    <t>Belanja Hadiah yang Bersifat Perlombaan</t>
  </si>
  <si>
    <t>Belanja Hibah Uang kepada Pemerintah Pusat</t>
  </si>
  <si>
    <t>Belanja Hibah kepada Badan dan Lembaga yang Bersifat NirlabaSukarela dan Sosial yang Dibentuk Berdasarkan Peraturan Perundang-Undangan</t>
  </si>
  <si>
    <t>Belanja Hibah Uang kepada Badan dan Lembaga yang Bersifat NirlabaSukarela dan Sosial yang Dibentuk Berdasarkan Peraturan Perundang-Undangan</t>
  </si>
  <si>
    <t>Belanja Modal Alat Bengkel Tak Bermesin</t>
  </si>
  <si>
    <t>Belanja Modal Perkakas Standard (Standard Tools)</t>
  </si>
  <si>
    <t>Belanja Modal Alat Kantor</t>
  </si>
  <si>
    <t>Belanja Modal Alat Penyimpan Perlengkapan Kantor</t>
  </si>
  <si>
    <t>Belanja Modal Alat Kantor Lainnya</t>
  </si>
  <si>
    <t>Belanja Modal Alat Rumah Tangga</t>
  </si>
  <si>
    <t>Belanja Modal Mebel</t>
  </si>
  <si>
    <t>Belanja Modal Alat Pembersih</t>
  </si>
  <si>
    <t>Belanja Modal Alat Pendingin</t>
  </si>
  <si>
    <t>Belanja Modal Alat Dapur</t>
  </si>
  <si>
    <t>Belanja Modal Alat Rumah Tangga Lainnya (Home Use)</t>
  </si>
  <si>
    <t>Belanja Modal Meja dan Kursi Kerja/Rapat Pejabat</t>
  </si>
  <si>
    <t>Belanja Modal Meja Rapat Pejabat</t>
  </si>
  <si>
    <t>Belanja Modal Meja Kerja Pejabat</t>
  </si>
  <si>
    <t>Belanja Modal Kursi Kerja Pejabat</t>
  </si>
  <si>
    <t>Belanja Modal Kursi Rapat Pejabat</t>
  </si>
  <si>
    <t>Belanja Modal Alat Studio</t>
  </si>
  <si>
    <t>Belanja Modal Peralatan Studio Audio</t>
  </si>
  <si>
    <t>Belanja Modal Peralatan Studio Video dan Film</t>
  </si>
  <si>
    <t>Belanja Modal Peralatan Studio Gambar</t>
  </si>
  <si>
    <t>Belanja Modal Peralatan Cetak</t>
  </si>
  <si>
    <t>Belanja Modal Alat Studio Lainnya</t>
  </si>
  <si>
    <t>Belanja Modal Alat Komunikasi</t>
  </si>
  <si>
    <t>Uraikan realisasi belanja per Rincian Objek belanja, bandingkan dengan target, beri penjelasan mengapa dapat tercapai atau mengapa tidak tercapai.</t>
  </si>
  <si>
    <t>3.3</t>
  </si>
  <si>
    <t>Pendapatan - LO</t>
  </si>
  <si>
    <t>Jumlah Pendapatan-LO
Per 31 Desember 2022
(Rp)</t>
  </si>
  <si>
    <t>Jumlah Pendapatan-LO
Per 31 Desember 2021
(Rp)</t>
  </si>
  <si>
    <t>Pedapatan - LO</t>
  </si>
  <si>
    <t>Uraikan realisasi pendapatan LO per Rincian Objek pendapatan LO, Jelaskan masing-masing apabila terjadi perbedaan dengan Laporan Realisasi Anggaran.</t>
  </si>
  <si>
    <t>3.4</t>
  </si>
  <si>
    <t>Beban</t>
  </si>
  <si>
    <t>BEBAN OPERASI</t>
  </si>
  <si>
    <t>Beban Pegawai</t>
  </si>
  <si>
    <t>Beban Gaji dan Tunjangan ASN</t>
  </si>
  <si>
    <t>Beban Gaji Pokok ASN</t>
  </si>
  <si>
    <t>Beban Gaji Pokok PNS</t>
  </si>
  <si>
    <t>Beban Tunjangan Keluarga ASN</t>
  </si>
  <si>
    <t>Beban Tunjangan Keluarga PNS</t>
  </si>
  <si>
    <t>Beban Tunjangan Jabatan ASN</t>
  </si>
  <si>
    <t>Beban Tunjangan Jabatan PNS</t>
  </si>
  <si>
    <t>Beban Tunjangan Fungsional ASN</t>
  </si>
  <si>
    <t>Beban Tunjangan Fungsional PNS</t>
  </si>
  <si>
    <t>Beban Tunjangan Fungsional Umum ASN</t>
  </si>
  <si>
    <t>Beban Tunjangan Fungsional Umum PNS</t>
  </si>
  <si>
    <t>Beban Tunjangan Beras ASN</t>
  </si>
  <si>
    <t>Beban Tunjangan Beras PNS</t>
  </si>
  <si>
    <t>Beban Tunjangan PPh/Tunjangan Khusus ASN</t>
  </si>
  <si>
    <t>Beban Tunjangan PPh/Tunjangan Khusus PNS</t>
  </si>
  <si>
    <t>Beban Pembulatan Gaji ASN</t>
  </si>
  <si>
    <t>Beban Pembulatan Gaji PNS</t>
  </si>
  <si>
    <t>Beban Iuran Jaminan Kesehatan ASN</t>
  </si>
  <si>
    <t>Beban Iuran Jaminan Kesehatan PNS</t>
  </si>
  <si>
    <t>Beban Iuran Jaminan Kecelakaan Kerja ASN</t>
  </si>
  <si>
    <t>Beban Iuran Jaminan Kecelakaan Kerja PNS</t>
  </si>
  <si>
    <t>Beban Iuran Jaminan Kematian ASN</t>
  </si>
  <si>
    <t>Beban Iuran Jaminan Kematian PNS</t>
  </si>
  <si>
    <t>Beban Tambahan Penghasilan ASN</t>
  </si>
  <si>
    <t>Beban Tambahan Penghasilan berdasarkanBeban Kerja ASN</t>
  </si>
  <si>
    <t>Beban Tambahan Penghasilan berdasarkan Beban Kerja PNS</t>
  </si>
  <si>
    <t>Beban Tambahan Penghasilan berdasarkan Kondisi Kerja ASN</t>
  </si>
  <si>
    <t>Beban Tambahan Penghasilan berdasarkan Kondisi Kerja PNS</t>
  </si>
  <si>
    <t>Beban Tambahan Penghasilan berdasarkanKelangkaan Profesi ASN</t>
  </si>
  <si>
    <t>Beban Tambahan Penghasilan berdasarkan Kelangkaan Profesi PNS</t>
  </si>
  <si>
    <t>Beban Tambahan Penghasilan berdasarkan Prestasi Kerja ASN</t>
  </si>
  <si>
    <t>Beban Tambahan Penghasilan berdasarkan Prestasi Kerja PNS</t>
  </si>
  <si>
    <t>Beban Gaji dan Tunjangan KDH/WKDH</t>
  </si>
  <si>
    <t>Beban Gaji Pokok KDH/WKDH</t>
  </si>
  <si>
    <t>Beban Tunjangan Keluarga KDH/WKDH</t>
  </si>
  <si>
    <t>Beban Tunjangan Jabatan KDH/WKDH</t>
  </si>
  <si>
    <t>Beban Tunjangan Beras KDH/WKDH</t>
  </si>
  <si>
    <t>Beban Tunjangan PPh/Tunjangan Khusus KDH/WKDH</t>
  </si>
  <si>
    <t>Beban Tunjangan PPh/Tunjangan KhususKDH/WKDH</t>
  </si>
  <si>
    <t>Beban Pembulatan Gaji KDH/WKDH</t>
  </si>
  <si>
    <t>Beban Iuran Jaminan Kesehatan KDH/WKDH</t>
  </si>
  <si>
    <t>Beban Iuran Jaminan Kecelakaan Kerja KDH/WKDH</t>
  </si>
  <si>
    <t>Beban Iuran Jaminan Kecelakaan KerjaKDH/WKDH</t>
  </si>
  <si>
    <t>Beban Iuran Jaminan Kematian KDH/WKDH</t>
  </si>
  <si>
    <t>Beban Penerimaan Lainnya Pimpinan DPRD serta KDH/WKDH</t>
  </si>
  <si>
    <t>Beban Dana Operasional KDH/WKDH</t>
  </si>
  <si>
    <t>Beban Barang dan Jasa</t>
  </si>
  <si>
    <t>Beban Barang</t>
  </si>
  <si>
    <t>Beban Barang Pakai Habis</t>
  </si>
  <si>
    <t>Beban Bahan-Bahan Kimia</t>
  </si>
  <si>
    <t>Beban Bahan-Bahan Bakar dan Pelumas</t>
  </si>
  <si>
    <t>Beban Bahan-Bahan/Bibit Tanaman</t>
  </si>
  <si>
    <t>Beban Bahan-Bahan Lainnya</t>
  </si>
  <si>
    <t>Beban Suku Cadang-Suku Cadang AlatAngkutan</t>
  </si>
  <si>
    <t>Beban Suku Cadang-Suku Cadang Alat Besar</t>
  </si>
  <si>
    <t>Beban Alat/Bahan untuk Kegiatan Kantor-Alat Tulis Kantor</t>
  </si>
  <si>
    <t>Beban Alat/Bahan untuk Kegiatan Kantor- Kertas dan Cover</t>
  </si>
  <si>
    <t>Beban Alat/Bahan untuk Kegiatan Kantor- Bahan Cetak</t>
  </si>
  <si>
    <t>Beban Alat/Bahan untuk Kegiatan Kantor- Benda Pos</t>
  </si>
  <si>
    <t>Beban Alat/Bahan untuk Kegiatan Kantor-Bahan Komputer</t>
  </si>
  <si>
    <t>Beban Alat/Bahan untuk Kegiatan Kantor- Perabot Kantor</t>
  </si>
  <si>
    <t>Beban Alat/Bahan untuk Kegiatan Kantor-Alat Listrik</t>
  </si>
  <si>
    <t>Beban Alat/Bahan untuk Kegiatan Kantor- Perlengkapan Dinas</t>
  </si>
  <si>
    <t>Beban Alat/Bahan untuk Kegiatan Kantor- Suvenir/Cendera Mata</t>
  </si>
  <si>
    <t>Beban Alat/Bahan untuk Kegiatan Kantor-Alat/Bahan untuk Kegiatan Kantor Lainnya</t>
  </si>
  <si>
    <t>Beban Barang untuk Dijual/Diserahkankepada Masyarakat</t>
  </si>
  <si>
    <t>Beban Makanan dan Minuman Rapat</t>
  </si>
  <si>
    <t>Beban Makanan dan Minuman Jamuan Tamu</t>
  </si>
  <si>
    <t>Beban Makanan dan Minuman AktivitasLapangan</t>
  </si>
  <si>
    <t>Beban Pakaian Dinas Harian (PDH)</t>
  </si>
  <si>
    <t>Beban Pakaian Dinas Lapangan (PDL)</t>
  </si>
  <si>
    <t>Beban Pakaian Batik Tradisional</t>
  </si>
  <si>
    <t>Beban Pakaian Dinas KDH dan WKDH</t>
  </si>
  <si>
    <t>Beban Jasa</t>
  </si>
  <si>
    <t>Beban Jasa Kantor</t>
  </si>
  <si>
    <t>Beban Honorarium Narasumber atau Pembahas, Moderator, Pembawa Acara, danPanitia</t>
  </si>
  <si>
    <t>Beban Honorarium Tim Pelaksana Kegiatan dan Sekretariat Tim Pelaksana Kegiatan</t>
  </si>
  <si>
    <t>Beban Honorarium Pemberi Keterangan Ahli, Saksi Ahli, dan Beracara</t>
  </si>
  <si>
    <t>Beban Jasa Tenaga Kesenian dan Kebudayaan</t>
  </si>
  <si>
    <t>Beban Jasa Tenaga Administrasi</t>
  </si>
  <si>
    <t>Beban Jasa Tenaga Pelayanan Umum</t>
  </si>
  <si>
    <t>Beban Jasa Tenaga Ahli</t>
  </si>
  <si>
    <t>Beban Jasa Tenaga Kebersihan</t>
  </si>
  <si>
    <t>Beban Jasa Pencucian Pakaian, Alat Kesenian dan Kebudayaan, serta Alat Rumah Tangga</t>
  </si>
  <si>
    <t>Beban Jasa Audit/Surveillance ISO</t>
  </si>
  <si>
    <t>Beban Jasa Iklan/Reklame, Film, danPemotretan</t>
  </si>
  <si>
    <t>Beban Tagihan Telepon</t>
  </si>
  <si>
    <t>Beban Langganan Jurnal/Surat Kabar/Majalah</t>
  </si>
  <si>
    <t>Beban Kawat/Faksimili/Internet/TV Berlangganan</t>
  </si>
  <si>
    <t>Beban Paket/Pengiriman</t>
  </si>
  <si>
    <t>Beban Registrasi/Keanggotaan</t>
  </si>
  <si>
    <t>Beban Pembayaran Pajak, Bea, dan Perizinan</t>
  </si>
  <si>
    <t>Beban Medical Check Up</t>
  </si>
  <si>
    <t>Beban Iuran Jaminan/Asuransi</t>
  </si>
  <si>
    <t>Beban Iuran Jaminan Kesehatan bagi Non ASN</t>
  </si>
  <si>
    <t>Beban Iuran Jaminan Kecelakaan Kerja bagi Non ASN</t>
  </si>
  <si>
    <t>Beban Iuran Jaminan Kematian bagi Non ASN</t>
  </si>
  <si>
    <t>Beban Sewa Peralatan dan Mesin</t>
  </si>
  <si>
    <t>Beban Sewa Electric Generating Set</t>
  </si>
  <si>
    <t>Beban Sewa Kendaraan Bermotor Khusus</t>
  </si>
  <si>
    <t>Beban Sewa Alat Reproduksi (Penggandaan)</t>
  </si>
  <si>
    <t>Beban Sewa Alat Kantor Lainnya</t>
  </si>
  <si>
    <t>Beban Sewa Mebel</t>
  </si>
  <si>
    <t>Beban Sewa Alat Pendingin</t>
  </si>
  <si>
    <t>Beban Sewa Alat Rumah Tangga Lainnya(Home Use)</t>
  </si>
  <si>
    <t>Beban Sewa Peralatan Studio Audio</t>
  </si>
  <si>
    <t>Beban Sewa Peralatan Umum</t>
  </si>
  <si>
    <t>Beban Sewa Gedung dan Bangunan</t>
  </si>
  <si>
    <t>Beban Sewa Taman</t>
  </si>
  <si>
    <t>Beban Sewa Aset Tetap Lainnya</t>
  </si>
  <si>
    <t>Beban Sewa Serial</t>
  </si>
  <si>
    <t>Beban Jasa Konsultansi Konstruksi</t>
  </si>
  <si>
    <t>Beban Jasa Konsultansi Perencanaan Penataan Ruang-Jasa Perencanaan dan Perancangan Lingkungan Bangunan danLandscape</t>
  </si>
  <si>
    <t>Beban Jasa Konsultansi Pengawasan Penataan Ruang</t>
  </si>
  <si>
    <t>Beban Jasa Konsultansi Perencanaan Arsitektur-Jasa Desain Arsitektural</t>
  </si>
  <si>
    <t>Beban Jasa Konsultansi Perencanaan Arsitektur-Jasa Desain Interior</t>
  </si>
  <si>
    <t>Beban Jasa Konsultansi Non Konstruksi</t>
  </si>
  <si>
    <t>Beban Jasa Konsultansi Berorientasi Bidang-Telematika</t>
  </si>
  <si>
    <t>Beban Jasa Konsultansi Berorientasi Layanan-Jasa Survei</t>
  </si>
  <si>
    <t>Beban Jasa Konsultansi Berorientasi Layanan- Jasa Studi Penelitian dan Bantuan Teknik</t>
  </si>
  <si>
    <t>Beban Jasa Konsultansi Berorientasi Layanan-Jasa Konsultansi Manajemen</t>
  </si>
  <si>
    <t>Beban Jasa Konsultansi Berorientasi Layanan-Jasa Khusus</t>
  </si>
  <si>
    <t>Beban Pemeliharaan</t>
  </si>
  <si>
    <t>Beban Pemeliharaan Peralatan dan Mesin</t>
  </si>
  <si>
    <t>Beban Pemeliharaan Alat Besar-Alat Bantu-Electric Generating Set</t>
  </si>
  <si>
    <t>Beban Pemeliharaan Alat Besar-Alat Bantu-Pompa</t>
  </si>
  <si>
    <t>Beban Pemeliharaan Alat Angkutan-Alat Angkutan Darat Bermotor-Kendaraan Dinas Bermotor Perorangan</t>
  </si>
  <si>
    <t>Beban Pemeliharaan Alat Angkutan-AlatAngkutan Darat Bermotor-Kendaraan Bermotor Penumpang</t>
  </si>
  <si>
    <t>Beban Pemeliharaan Alat Angkutan-Alat Angkutan Darat Bermotor-KendaraanBermotor Beroda Dua</t>
  </si>
  <si>
    <t>Beban Pemeliharaan Alat Pertanian-Alat Pengolahan-Alat Pengolahan Tanah danTanaman</t>
  </si>
  <si>
    <t>Beban Pemeliharaan Alat Kantor dan RumahTangga-Alat Kantor-Mesin Ketik</t>
  </si>
  <si>
    <t>Beban Pemeliharaan Alat Kantor dan Rumah Tangga-Alat Kantor-Alat Kantor Lainnya</t>
  </si>
  <si>
    <t>Beban Pemeliharaan Alat Kantor dan Rumah Tangga-Alat Rumah Tangga-Mebel</t>
  </si>
  <si>
    <t>Beban Pemeliharaan Alat Kantor dan Rumah Tangga-Alat Rumah Tangga-Alat Pendingin</t>
  </si>
  <si>
    <t>Beban Pemeliharaan Alat Kantor dan RumahTangga-Alat Rumah Tangga-Alat Rumah Tangga Lainnya (Home Use)</t>
  </si>
  <si>
    <t>Beban Pemeliharaan Alat Studio, Komunikasi, dan Pemancar-Alat Studio-Peralatan Studio Audio</t>
  </si>
  <si>
    <t>Beban Pemeliharaan Komputer-KomputerUnit-Personal Computer</t>
  </si>
  <si>
    <t>Beban Pemeliharaan Komputer-Peralatan Komputer-Peralatan Komputer Lainnya</t>
  </si>
  <si>
    <t>Beban Pemeliharaan Komputer-Komputer Unit-Komputer Unit Lainnya</t>
  </si>
  <si>
    <t>Beban Pemeliharaan Gedung dan Bangunan</t>
  </si>
  <si>
    <t>Beban Pemeliharaan Bangunan Gedung- Bangunan Gedung Tempat Kerja-BangunanGedung Kantor</t>
  </si>
  <si>
    <t>Beban Pemeliharaan Bangunan Gedung-Bangunan Gedung Tempat Kerja-Bangunan Fasilitas Umum</t>
  </si>
  <si>
    <t>Beban Pemeliharaan Bangunan Gedung- Bangunan Gedung Tempat Kerja-Taman</t>
  </si>
  <si>
    <t>Beban Pemeliharaan Bangunan Gedung-Bangunan Gedung Tempat Tinggal-Rumah Negara Golongan I</t>
  </si>
  <si>
    <t>Beban Perjalanan Dinas</t>
  </si>
  <si>
    <t>Beban Perjalanan Dinas Dalam Daerah</t>
  </si>
  <si>
    <t>Beban Perjalanan Dinas Biasa</t>
  </si>
  <si>
    <t>Beban Perjalanan Dinas Dalam Kota</t>
  </si>
  <si>
    <t>Beban Perjalanan Dinas Paket Meeting Dalam Kota</t>
  </si>
  <si>
    <t>Beban Uang dan/atau Jasa untuk Diberikan kepada Pihak Ketiga/Pihak Lain/Masyarakat</t>
  </si>
  <si>
    <t>Beban Uang yang Diberikan kepada Pihak Ketiga/Pihak Lain/Masyarakat</t>
  </si>
  <si>
    <t>Beban Hadiah yang Bersifat Perlombaan</t>
  </si>
  <si>
    <t>Beban Hibah</t>
  </si>
  <si>
    <t>Beban Hibah kepada Pemerintah Pusat</t>
  </si>
  <si>
    <t>Beban Hibah Uang kepada Pemerintah Pusat</t>
  </si>
  <si>
    <t>Beban Hibah kepada Badan, Lembaga, Organisasi Kemasyarakatan yang BerbadanHukum Indonesia</t>
  </si>
  <si>
    <t>Beban Hibah kepada Badan dan Lembaga yang Bersifat Nirlaba, Sukarela dan Sosial yang Dibentuk Berdasarkan Peraturan Perundang-Undangan</t>
  </si>
  <si>
    <t>Beban Hibah Uang kepada Badan dan Lembaga yang Bersifat Nirlaba, Sukarela danSosial yang Dibentuk Berdasarkan Peraturan Perundang-Undangan</t>
  </si>
  <si>
    <t>Beban Penyusutan dan Amortisasi</t>
  </si>
  <si>
    <t>Beban Penyusutan Peralatan dan Mesin</t>
  </si>
  <si>
    <t>Beban Penyusutan Alat Besar</t>
  </si>
  <si>
    <t>Beban Penyusutan Alat Besar Darat</t>
  </si>
  <si>
    <t>Beban Penyusutan Alat Besar Darat Lainnya</t>
  </si>
  <si>
    <t>Beban Penyusutan Alat Angkutan</t>
  </si>
  <si>
    <t>Beban Penyusutan Alat Angkutan Darat Bermotor</t>
  </si>
  <si>
    <t>Beban Penyusutan Alat Angkutan DaratBermotor Lainnya</t>
  </si>
  <si>
    <t>Beban Penyusutan Alat Bengkel dan Alat Ukur</t>
  </si>
  <si>
    <t>Beban Penyusutan Alat Bengkel Bermesin</t>
  </si>
  <si>
    <t>Beban Penyusutan Perkakas Bengkel Service</t>
  </si>
  <si>
    <t>Beban Penyusutan Alat Bengkel Bermesin Lainnya</t>
  </si>
  <si>
    <t>Beban Penyusutan Alat Ukur</t>
  </si>
  <si>
    <t>Beban Penyusutan Alat Ukur Lainnya</t>
  </si>
  <si>
    <t>Beban Penyusutan Alat Pertanian</t>
  </si>
  <si>
    <t>Beban Penyusutan Alat Pengolahan</t>
  </si>
  <si>
    <t>Beban Penyusutan Alat Penyimpan HasilPercobaan Pertanian</t>
  </si>
  <si>
    <t>Beban Penyusutan Alat Kantor dan RumahTangga</t>
  </si>
  <si>
    <t>Beban Penyusutan Alat Kantor</t>
  </si>
  <si>
    <t>Beban Penyusutan Alat Kantor Lainnya</t>
  </si>
  <si>
    <t>Beban Penyusutan Alat Rumah Tangga</t>
  </si>
  <si>
    <t>Beban Penyusutan Alat Rumah Tangga Lainnya (Home Use)</t>
  </si>
  <si>
    <t>Beban Penyusutan Alat Studio, Komunikasi, dan Pemancar</t>
  </si>
  <si>
    <t>Beban Penyusutan Alat Studio</t>
  </si>
  <si>
    <t>Beban Penyusutan Alat Studio Lainnya</t>
  </si>
  <si>
    <t>Beban Penyusutan Alat Kedokteran danKesehatan</t>
  </si>
  <si>
    <t>Beban Penyusutan Alat Kedokteran</t>
  </si>
  <si>
    <t>Beban Penyusutan Alat Kedokteran Lainnya</t>
  </si>
  <si>
    <t>Beban Penyusutan Alat Laboratorium</t>
  </si>
  <si>
    <t>Beban Penyusutan Unit Alat Laboratorium</t>
  </si>
  <si>
    <t>Beban Penyusutan Alat Laboratorium Umum</t>
  </si>
  <si>
    <t>Beban Penyusutan Komputer</t>
  </si>
  <si>
    <t>Beban Penyusutan Komputer Unit</t>
  </si>
  <si>
    <t>Beban Penyusutan Komputer Unit Lainnya</t>
  </si>
  <si>
    <t>Beban Penyusutan Alat Keselamatan Kerja</t>
  </si>
  <si>
    <t>Beban Penyusutan Alat Pelindung</t>
  </si>
  <si>
    <t>Beban Penyusutan Alat Pelindung Lainnya</t>
  </si>
  <si>
    <t>Beban Penyusutan Gedung dan Bangunan</t>
  </si>
  <si>
    <t>Beban Penyusutan Bangunan Gedung</t>
  </si>
  <si>
    <t>Bangunan Gedung Tempat Kerja</t>
  </si>
  <si>
    <t>Beban Penyusutan Bangunan Gedung Kantor</t>
  </si>
  <si>
    <t>Beban Penyusutan Monumen</t>
  </si>
  <si>
    <t>Beban Penyusutan Candi/Tugu Peringatan/ Prasasti</t>
  </si>
  <si>
    <t>Beban Penyusutan Tugu</t>
  </si>
  <si>
    <t>Beban Penyusutan Candi/Tugu Peringatan/Prasasti Lainnya</t>
  </si>
  <si>
    <t>Beban Penyusutan Jalan, Jaringan dan Irigasi</t>
  </si>
  <si>
    <t>Beban Penyusutan Bangunan Air</t>
  </si>
  <si>
    <t>Beban Penyusutan Bangunan Air Irigasi</t>
  </si>
  <si>
    <t>Beban Penyusutan Bangunan Air Irigasi Lainnya</t>
  </si>
  <si>
    <t>Beban Penyusutan Instalasi</t>
  </si>
  <si>
    <t>Beban Penyusutan Instalasi Pengolahan Sampah</t>
  </si>
  <si>
    <t>Beban Penyusutan Instalasi PengolahanSampah Lainnya</t>
  </si>
  <si>
    <t>Beban Penyusutan Jaringan</t>
  </si>
  <si>
    <t>Beban Penyusutan Jaringan Listrik</t>
  </si>
  <si>
    <t>Beban Penyusutan Jaringan Transmisi</t>
  </si>
  <si>
    <t>Beban Amortisasi Aset Tidak Berwujud</t>
  </si>
  <si>
    <t>Beban Amortisasi Aset Tidak Berwujud-Kajian</t>
  </si>
  <si>
    <t>Penjelasan realisasi  :</t>
  </si>
  <si>
    <t>Uraikan realisasi beban LO per Rincian Objek beban LO, Jelaskan masing-masing apabila terjadi perbedaan dengan Laporan Realisasi Anggaran.</t>
  </si>
  <si>
    <t>3.5</t>
  </si>
  <si>
    <t>Aset</t>
  </si>
  <si>
    <t>31 Desember 2022             (Rp)</t>
  </si>
  <si>
    <t>31 Desember 2021             (Rp)</t>
  </si>
  <si>
    <t xml:space="preserve">   ASET LANCAR</t>
  </si>
  <si>
    <t xml:space="preserve">     Persediaan</t>
  </si>
  <si>
    <t xml:space="preserve">       Barang Pakai Habis</t>
  </si>
  <si>
    <t xml:space="preserve">         Alat Tulis Kantor</t>
  </si>
  <si>
    <t xml:space="preserve">         Kertas dan Cover</t>
  </si>
  <si>
    <t xml:space="preserve">         Bahan Cetak</t>
  </si>
  <si>
    <t xml:space="preserve">         Benda Pos</t>
  </si>
  <si>
    <t xml:space="preserve">         Bahan Komputer</t>
  </si>
  <si>
    <t xml:space="preserve">         Perabot Kantor</t>
  </si>
  <si>
    <t xml:space="preserve">         Alat Listrik</t>
  </si>
  <si>
    <t xml:space="preserve">         Perlengkapan Dinas</t>
  </si>
  <si>
    <t xml:space="preserve">         Alat/Bahan untuk Kegiatan Kantor Lainnya</t>
  </si>
  <si>
    <t xml:space="preserve">         Persediaan untuk Dijual/Diserahkan KepadaMasyarakat</t>
  </si>
  <si>
    <t xml:space="preserve">   ASET TETAP</t>
  </si>
  <si>
    <t xml:space="preserve">     Peralatan dan Mesin</t>
  </si>
  <si>
    <t xml:space="preserve">       Alat Besar</t>
  </si>
  <si>
    <t xml:space="preserve">         Alat Besar Darat Lainnya</t>
  </si>
  <si>
    <t xml:space="preserve">       Alat Angkutan</t>
  </si>
  <si>
    <t xml:space="preserve">         Alat Angkutan Darat Bermotor Lainnya</t>
  </si>
  <si>
    <t xml:space="preserve">       Alat Bengkel dan Alat Ukur</t>
  </si>
  <si>
    <t xml:space="preserve">         Alat Bengkel Bermesin Lainnya</t>
  </si>
  <si>
    <t xml:space="preserve">       Alat Pertanian</t>
  </si>
  <si>
    <t xml:space="preserve">         Alat Penyimpan Hasil Percobaan Pertanian</t>
  </si>
  <si>
    <t xml:space="preserve">       Alat Kantor dan Rumah Tangga</t>
  </si>
  <si>
    <t xml:space="preserve">         Alat Penyimpan Perlengkapan Kantor</t>
  </si>
  <si>
    <t xml:space="preserve">         Alat Kantor Lainnya</t>
  </si>
  <si>
    <t xml:space="preserve">         Mebel</t>
  </si>
  <si>
    <t xml:space="preserve">         Alat Pendingin</t>
  </si>
  <si>
    <t xml:space="preserve">         Alat Dapur</t>
  </si>
  <si>
    <t xml:space="preserve">         Alat Rumah Tangga Lainnya (Home Use)</t>
  </si>
  <si>
    <t xml:space="preserve">         Meja Kerja Pejabat</t>
  </si>
  <si>
    <t xml:space="preserve">         Kursi Kerja Pejabat</t>
  </si>
  <si>
    <t xml:space="preserve">         Kursi Rapat Pejabat</t>
  </si>
  <si>
    <t xml:space="preserve">       Alat Studio, Komunikasi, dan Pemancar</t>
  </si>
  <si>
    <t xml:space="preserve">         Peralatan Studio Audio</t>
  </si>
  <si>
    <t xml:space="preserve">         Peralatan Studio Video dan Film</t>
  </si>
  <si>
    <t xml:space="preserve">         Alat Studio Lainnya</t>
  </si>
  <si>
    <t xml:space="preserve">       Alat Kedokteran dan Kesehatan</t>
  </si>
  <si>
    <t xml:space="preserve">         Alat Kedokteran Lainnya</t>
  </si>
  <si>
    <t xml:space="preserve">       Alat Laboratorium</t>
  </si>
  <si>
    <t xml:space="preserve">         Alat Laboratorium Umum</t>
  </si>
  <si>
    <t xml:space="preserve">       Komputer</t>
  </si>
  <si>
    <t xml:space="preserve">         Personal Computer</t>
  </si>
  <si>
    <t xml:space="preserve">         Komputer Unit Lainnya</t>
  </si>
  <si>
    <t xml:space="preserve">         Peralatan Personal Computer</t>
  </si>
  <si>
    <t xml:space="preserve">         Peralatan Komputer Lainnya</t>
  </si>
  <si>
    <t xml:space="preserve">       Alat Keselamatan Kerja</t>
  </si>
  <si>
    <t xml:space="preserve">         Alat Kerja Penerbangan Lainnya</t>
  </si>
  <si>
    <t xml:space="preserve">     Gedung dan Bangunan</t>
  </si>
  <si>
    <t xml:space="preserve">       Bangunan Gedung</t>
  </si>
  <si>
    <t xml:space="preserve">         Bangunan Gedung Kantor</t>
  </si>
  <si>
    <t xml:space="preserve">         Bangunan Parkir</t>
  </si>
  <si>
    <t xml:space="preserve">         Rumah Negara Golongan I</t>
  </si>
  <si>
    <t xml:space="preserve">       Monumen</t>
  </si>
  <si>
    <t xml:space="preserve">         Tugu</t>
  </si>
  <si>
    <t xml:space="preserve">     Jalan, Jaringan, dan Irigasi</t>
  </si>
  <si>
    <t xml:space="preserve">       Bangunan Air</t>
  </si>
  <si>
    <t xml:space="preserve">         Bangunan Air Irigasi Lainnya</t>
  </si>
  <si>
    <t xml:space="preserve">       Instalasi</t>
  </si>
  <si>
    <t xml:space="preserve">         Bangunan Penampung Sampah</t>
  </si>
  <si>
    <t xml:space="preserve">       Jaringan</t>
  </si>
  <si>
    <t xml:space="preserve">         Jaringan Transmisi</t>
  </si>
  <si>
    <t xml:space="preserve">     Aset Tetap Lainnya</t>
  </si>
  <si>
    <t xml:space="preserve">       Bahan Perpustakaan</t>
  </si>
  <si>
    <t xml:space="preserve">         Buku Umum</t>
  </si>
  <si>
    <t xml:space="preserve">         Bahan Perpustakaan Tercetak Lainnya</t>
  </si>
  <si>
    <t xml:space="preserve">       Barang Bercorak Kesenian/Kebudayaan/ Olahraga</t>
  </si>
  <si>
    <t xml:space="preserve">         Barang Bercorak Kesenian Lainnya</t>
  </si>
  <si>
    <t xml:space="preserve">         Tanda Penghargaan Bidang Lainnya</t>
  </si>
  <si>
    <t xml:space="preserve">       Tanaman</t>
  </si>
  <si>
    <t xml:space="preserve">         Tanaman</t>
  </si>
  <si>
    <t xml:space="preserve">     Konstruksi Dalam Pengerjaan</t>
  </si>
  <si>
    <t xml:space="preserve">       Konstruksi Dalam Pengerjaan</t>
  </si>
  <si>
    <t xml:space="preserve">         Konstruksi Dalam Pengerjaan</t>
  </si>
  <si>
    <t xml:space="preserve">     Akumulasi Penyusutan</t>
  </si>
  <si>
    <t xml:space="preserve">       Akumulasi Penyusutan Peralatan dan Mesin</t>
  </si>
  <si>
    <t xml:space="preserve">         Akumulasi Penyusutan Alat Besar Darat-Alat Besar Darat Lainnya</t>
  </si>
  <si>
    <t xml:space="preserve">         Akumulasi Penyusutan Alat Angkutan Darat Bermotor-Alat Angkutan Darat Bermotor Lainnya</t>
  </si>
  <si>
    <t xml:space="preserve">         Akumulasi Penyusutan Alat Bengkel Bermesin- Perkakas Bengkel Service</t>
  </si>
  <si>
    <t xml:space="preserve">         Akumulasi Penyusutan Alat Bengkel Bermesin-Alat Bengkel Bermesin Lainnya</t>
  </si>
  <si>
    <t xml:space="preserve">         Akumulasi Penyusutan Alat Pengolahan-AlatPenyimpan Hasil Percobaan Pertanian</t>
  </si>
  <si>
    <t xml:space="preserve">         Akumulasi Penyusutan Alat Kantor-Alat Kantor Lainnya</t>
  </si>
  <si>
    <t xml:space="preserve">         Akumulasi Penyusutan Alat Rumah Tangga-Alat Rumah Tangga Lainnya (Home Use)</t>
  </si>
  <si>
    <t xml:space="preserve">         Akumulasi Penyusutan Alat Studio-Peralatan Studio Audio</t>
  </si>
  <si>
    <t xml:space="preserve">         Akumulasi Penyusutan Alat Studio-Alat Studio Lainnya</t>
  </si>
  <si>
    <t xml:space="preserve">         Akumulasi Penyusutan Alat Kedokteran-Alat Kedokteran Umum</t>
  </si>
  <si>
    <t xml:space="preserve">         Akumulasi Penyusutan Alat Kedokteran-AlatKedokteran Lainnya</t>
  </si>
  <si>
    <t xml:space="preserve">         Akumulasi Penyusutan Unit Alat Laboratorium- Alat Laboratorium Umum</t>
  </si>
  <si>
    <t xml:space="preserve">         Akumulasi Penyusutan Komputer Unit-Personal Computer</t>
  </si>
  <si>
    <t xml:space="preserve">         Akumulasi Penyusutan Komputer Unit-Komputer Unit Lainnya</t>
  </si>
  <si>
    <t xml:space="preserve">         Akumulasi Penyusutan Alat Pelindung-Alat Pelindung Lainnya</t>
  </si>
  <si>
    <t xml:space="preserve">       Akumulasi Penyusutan Gedung dan Bangunan</t>
  </si>
  <si>
    <t xml:space="preserve">         Akumulasi Penyusutan Gedung Tempat Kerja- Bangunan Gedung Kantor</t>
  </si>
  <si>
    <t xml:space="preserve">         Akumulasi Penyusutan Candi/Tugu Peringatan/Prasasti-Tugu</t>
  </si>
  <si>
    <t xml:space="preserve">       Akumulasi Penyusutan Jalan, Jaringan, danIrigasi</t>
  </si>
  <si>
    <t xml:space="preserve">         Akumulasi Penyusutan Bangunan Air Irigasi- Bangunan Air Irigasi Lainnya</t>
  </si>
  <si>
    <t xml:space="preserve">         Akumulasi Penyusutan Instalasi Pengolahan Sampah-Bangunan Penampung Sampah</t>
  </si>
  <si>
    <t xml:space="preserve">         Akumulasi Penyusutan Jaringan Listrik-JaringanTransmisi</t>
  </si>
  <si>
    <t xml:space="preserve">   ASET LAINNYA</t>
  </si>
  <si>
    <t xml:space="preserve">     Aset Tidak Berwujud</t>
  </si>
  <si>
    <t xml:space="preserve">       Aset Tidak Berwujud</t>
  </si>
  <si>
    <t xml:space="preserve">         Software</t>
  </si>
  <si>
    <t xml:space="preserve">         Kajian</t>
  </si>
  <si>
    <t xml:space="preserve">     Aset Lain-lain</t>
  </si>
  <si>
    <t xml:space="preserve">       Aset Lain-lain</t>
  </si>
  <si>
    <t xml:space="preserve">         Aset Rusak Berat/Usang</t>
  </si>
  <si>
    <t xml:space="preserve">     Akumulasi Amortisasi Aset Tidak Berwujud</t>
  </si>
  <si>
    <t xml:space="preserve">       Akumulasi Amortisasi Aset Tidak Berwujud</t>
  </si>
  <si>
    <t xml:space="preserve">         Akumulasi Amortisasi Aset Tidak Berwujud-Kajian</t>
  </si>
  <si>
    <t>Uraikan per Rincian Objek Aset, beri penjelasan penambahan dan pengurangan Aset selama tahun berjalan.</t>
  </si>
  <si>
    <t>3.6</t>
  </si>
  <si>
    <t>Kewajiban</t>
  </si>
  <si>
    <t>KEWAJIBAN JANGKA PENDEK</t>
  </si>
  <si>
    <t>Utang Belanja</t>
  </si>
  <si>
    <t>Utang Belanja Barang dan Jasa</t>
  </si>
  <si>
    <t>Utang Belanja Jasa Kantor-Tagihan Telepon</t>
  </si>
  <si>
    <t>Uraikan per Rincian Objek Kewajiban, beri penjelasan penambahan dan pengurangan Kewajiban selama tahun berjalan.</t>
  </si>
  <si>
    <t>3.7</t>
  </si>
  <si>
    <t>Ekuitas</t>
  </si>
  <si>
    <t>EKUITAS AWAL</t>
  </si>
  <si>
    <t>RK PPKD</t>
  </si>
  <si>
    <t>Surplus/Defisit-LO</t>
  </si>
  <si>
    <t>Ekuitas Mutasi Persediaan</t>
  </si>
  <si>
    <t>Ekuitas Mutasi Aset Tetap</t>
  </si>
  <si>
    <t>Ekuitas Mutasi Akumulasi Penyusutan</t>
  </si>
  <si>
    <t>Ekuitas Mutasi Aset Lainnya</t>
  </si>
  <si>
    <t>DAMPAK KUMULATIF PERUBAHAN KEBIJAKAN/KESALAHAN MENDASAR</t>
  </si>
  <si>
    <t>Uraikan per Rincian Objek Ekuitas, beri penjelasan penambahan dan pengurangan Ekuitas selama tahun berjalan.</t>
  </si>
  <si>
    <t>Bab IV</t>
  </si>
  <si>
    <t>Penjelasan atas informasi-informasi nonkeuangan SKPD</t>
  </si>
  <si>
    <t>4.1</t>
  </si>
  <si>
    <t>Struktur Organisasi</t>
  </si>
  <si>
    <t>Sekretariat daerah yang dipimpin oleh Sekretaris Daerah dan bertanggung jawab kepada Walikota. Sekretariat Daerah terdiri atas:</t>
  </si>
  <si>
    <t xml:space="preserve">a. </t>
  </si>
  <si>
    <t>Asisten Pemerintahan dan Kesejahteraan Rakyat yang membawahi:</t>
  </si>
  <si>
    <t>1.</t>
  </si>
  <si>
    <t>Bagian Tata Pemerintahan;</t>
  </si>
  <si>
    <t>Kelompok Substansi Administrasi Pemerintahan;</t>
  </si>
  <si>
    <t>Kelompok Substansi Administrasi Kewilayahan; dan</t>
  </si>
  <si>
    <t>Kelompok Substansi Otonomi Daerah</t>
  </si>
  <si>
    <t>Bagian Kesejahteraan Rakyat; dan</t>
  </si>
  <si>
    <t>Kelompok Substansi Bina Mental;</t>
  </si>
  <si>
    <t>Kelompok Substansi Kesejahteraan Sosial; dan</t>
  </si>
  <si>
    <t>Kelompok Substansi Pemberdayaan dan Kesejahteraan
Masyarakat.</t>
  </si>
  <si>
    <t>Bagian Hukum.</t>
  </si>
  <si>
    <t>Kelompok Substansi Perundang-undangan;</t>
  </si>
  <si>
    <t>Kelompok Substansi Bantuan Hukum dan Hak Asasi Manusia; dan</t>
  </si>
  <si>
    <t>Kelompok Substansi Dokumentasi dan Informasi Hukum.</t>
  </si>
  <si>
    <t>Asisten Perekonomian dan Pembangunan terdiri atas:</t>
  </si>
  <si>
    <t>Bagian Perekonomian dan Kerjasama;</t>
  </si>
  <si>
    <t>Kelompok Substansi Pembinaan Badan Usaha Milik Daerah
dan Badan Layanan Umum Daerah;</t>
  </si>
  <si>
    <t>Kelompok Substansi Pengendalian Perekonomian Usaha Mikro
Kecil Menengah dan Ekonomi Kreatif; dan</t>
  </si>
  <si>
    <t>Kelompok Substansi Kerja Sama Daerah</t>
  </si>
  <si>
    <t>Bagian Administrasi Pembangunan; da</t>
  </si>
  <si>
    <t>Kelompok Substansi Kebijakan Pembangunan;</t>
  </si>
  <si>
    <t>Kelompok Substansi Pengendalian Pembangunan; dan</t>
  </si>
  <si>
    <t>Kelompok Substansi Evaluasi dan Pelaporan Pembangunan</t>
  </si>
  <si>
    <t>Bagian Pengadaan Barang dan Jasa.</t>
  </si>
  <si>
    <t>Kelompok Substansi Pengelolaan Pengadaan Barang dan Jasa;</t>
  </si>
  <si>
    <t>Kelompok Substansi Pengelolaan Layanan Pengadaan Secara
Elektronik; dan</t>
  </si>
  <si>
    <t>Kelompok Substansi Pembinaan Pengadaan Barang dan Jasa</t>
  </si>
  <si>
    <t>Asisten Administrasi Umum terdiri atas :</t>
  </si>
  <si>
    <t>Bagian Umum dan Protokol;</t>
  </si>
  <si>
    <t>Subbagian Tata Usaha Administrasi Pimpinan dan Staf Ahli;</t>
  </si>
  <si>
    <t>Subbagian Protokol; dan</t>
  </si>
  <si>
    <t>Subbagian Rumah Tangga dan Perlengkapan.</t>
  </si>
  <si>
    <t>Bagian Organisasi; dan</t>
  </si>
  <si>
    <t>Subbagian Kelembagaan dan Analisa Jabatan;</t>
  </si>
  <si>
    <t>Kelompok Substansi Ketatalaksanaan dan Pelayanan Publik;
dan</t>
  </si>
  <si>
    <t>Kelompok Substansi Reformasi Birokrasi</t>
  </si>
  <si>
    <t>Bagian Administrasi dan Keuangan</t>
  </si>
  <si>
    <t>Kelompok Substansi Perencanaan Evaluasi dan Pelaporan
Sekretariat Daerah;</t>
  </si>
  <si>
    <t>Subbagian Keuangan Sekretariat Daerah; dan</t>
  </si>
  <si>
    <t>Subbagian Administrasi Umum.</t>
  </si>
  <si>
    <t>4.2</t>
  </si>
  <si>
    <t>Tugas Pokok dan Fungsi</t>
  </si>
  <si>
    <t>Sekretariat Daerah mempunyai tugas menyelenggarakan penyusunan kebijakan dan pengoordinasian administratif</t>
  </si>
  <si>
    <t>terhadap pelaksanaan tugas Perangkat Daerah.</t>
  </si>
  <si>
    <t>Untuk menyelenggarakan tugas Sekretariat Daerah mempunyai fungsi sebagai berikut :</t>
  </si>
  <si>
    <t>perencanaan program lingkup Sekretariat Daerah;</t>
  </si>
  <si>
    <t>perumusan kebijakan penyelenggaraan Pemerintahan Daerah;</t>
  </si>
  <si>
    <t>pengoordinasian pelaksanaan tugas Perangkat Daerah;</t>
  </si>
  <si>
    <t>penyelenggaraan pemantauan, evaluasi, dan pelaporan pelaksanaan kebijakan penyelenggaraan Pemerintahan Daerah;</t>
  </si>
  <si>
    <t xml:space="preserve">penyelenggaraan pembinaan administrasi pemerintahan dan aparatur
Pemerintah Daerah; </t>
  </si>
  <si>
    <t>pengoordinasian penyelenggaraan kegiatan kesekretariatan Sekretariat
Daerah;
pengoordinasian penyelenggaraan kegiatan kesekretariatan Sekretariat
Daerah;
pengoordinasian penyelenggaraan kegiatan kesekretariatan Sekretariat
Daerah;</t>
  </si>
  <si>
    <t>pengoordinasian pengelolaan data dan informasi Sekretariat Daerah;</t>
  </si>
  <si>
    <t>pengoordinasian penyelenggaraan pengelolaan kearsipan dan perpustakaan
Sekretariat Daerah;</t>
  </si>
  <si>
    <t xml:space="preserve">pengoordinasian penyelenggaraan reformasi birokrasi, inovasi, sistem
pengendalian internal pemerintah, zona integritas, ketatalaksanaan, dan
budaya pemerintahan Sekretariat Daerah; </t>
  </si>
  <si>
    <t>pengoordinasian tindak lanjut laporan hasil pemeriksaan pada Sekretariat
Daerah;</t>
  </si>
  <si>
    <t>pengoordinasian pemantauan, pengendalian, evaluasi, dan penyusunan
laporan pelaksanaan tugas Sekretariat Daerah; dan</t>
  </si>
  <si>
    <t>pelaksanaan fungsi lain yang diberikan oleh Walikota sesuai dengan bidang
tugas Sekretariat Daerah.</t>
  </si>
  <si>
    <t>Bab V</t>
  </si>
  <si>
    <t>Penutup</t>
  </si>
  <si>
    <t>Dari uraian Laporan Keuangan SKPD Tahun Anggaran 2022 pada bab terdahulu dapat disimpulkan sebagai berikut:</t>
  </si>
  <si>
    <t>5.1</t>
  </si>
  <si>
    <t>Laporan Realisasi Anggaran Pendapatan dan Belanja Daerah</t>
  </si>
  <si>
    <t>5.1.1</t>
  </si>
  <si>
    <t>5.1.1.a</t>
  </si>
  <si>
    <t>Pendapatan Asli Daerah</t>
  </si>
  <si>
    <r>
      <t xml:space="preserve">Pendapatan Asli Daerah APBD Tahun Anggaran 2022 terealisasi sebesar </t>
    </r>
    <r>
      <rPr>
        <b/>
        <sz val="10"/>
        <rFont val="Times New Roman"/>
        <family val="1"/>
      </rPr>
      <t>Rp 0</t>
    </r>
    <r>
      <rPr>
        <sz val="10"/>
        <rFont val="Times New Roman"/>
        <family val="1"/>
      </rPr>
      <t xml:space="preserve"> atau </t>
    </r>
    <r>
      <rPr>
        <b/>
        <sz val="10"/>
        <rFont val="Times New Roman"/>
        <family val="1"/>
      </rPr>
      <t xml:space="preserve">0% </t>
    </r>
    <r>
      <rPr>
        <sz val="10"/>
        <rFont val="Times New Roman"/>
        <family val="1"/>
      </rPr>
      <t xml:space="preserve">dari target </t>
    </r>
    <r>
      <rPr>
        <b/>
        <sz val="10"/>
        <rFont val="Times New Roman"/>
        <family val="1"/>
      </rPr>
      <t>Rp 0</t>
    </r>
    <r>
      <rPr>
        <sz val="10"/>
        <rFont val="Times New Roman"/>
        <family val="1"/>
      </rPr>
      <t xml:space="preserve"> yang terdiri dari :</t>
    </r>
  </si>
  <si>
    <t>1)</t>
  </si>
  <si>
    <r>
      <t xml:space="preserve">Pajak Daerah sebesar </t>
    </r>
    <r>
      <rPr>
        <b/>
        <sz val="10"/>
        <rFont val="Times New Roman"/>
        <family val="1"/>
      </rPr>
      <t>Rp 0</t>
    </r>
    <r>
      <rPr>
        <sz val="10"/>
        <rFont val="Times New Roman"/>
        <family val="1"/>
      </rPr>
      <t xml:space="preserve"> atau </t>
    </r>
    <r>
      <rPr>
        <b/>
        <sz val="10"/>
        <rFont val="Times New Roman"/>
        <family val="1"/>
      </rPr>
      <t>0%</t>
    </r>
    <r>
      <rPr>
        <sz val="10"/>
        <rFont val="Times New Roman"/>
        <family val="1"/>
      </rPr>
      <t xml:space="preserve"> dari target;</t>
    </r>
  </si>
  <si>
    <t>2)</t>
  </si>
  <si>
    <r>
      <t xml:space="preserve">Hasil Retribusi Daerah sebesar </t>
    </r>
    <r>
      <rPr>
        <b/>
        <sz val="10"/>
        <rFont val="Times New Roman"/>
        <family val="1"/>
      </rPr>
      <t>Rp 0</t>
    </r>
    <r>
      <rPr>
        <sz val="10"/>
        <rFont val="Times New Roman"/>
        <family val="1"/>
      </rPr>
      <t xml:space="preserve"> atau </t>
    </r>
    <r>
      <rPr>
        <b/>
        <sz val="10"/>
        <rFont val="Times New Roman"/>
        <family val="1"/>
      </rPr>
      <t>0%</t>
    </r>
    <r>
      <rPr>
        <sz val="10"/>
        <rFont val="Times New Roman"/>
        <family val="1"/>
      </rPr>
      <t xml:space="preserve"> dari target;</t>
    </r>
  </si>
  <si>
    <t>3)</t>
  </si>
  <si>
    <r>
      <t xml:space="preserve">Hasil Pengelolaan Kekayaan Daerah yang dipisahkan sebesar </t>
    </r>
    <r>
      <rPr>
        <b/>
        <sz val="10"/>
        <rFont val="Times New Roman"/>
        <family val="1"/>
      </rPr>
      <t>Rp 0</t>
    </r>
    <r>
      <rPr>
        <sz val="10"/>
        <rFont val="Times New Roman"/>
        <family val="1"/>
      </rPr>
      <t xml:space="preserve">  atau </t>
    </r>
    <r>
      <rPr>
        <b/>
        <sz val="10"/>
        <rFont val="Times New Roman"/>
        <family val="1"/>
      </rPr>
      <t xml:space="preserve">0% </t>
    </r>
    <r>
      <rPr>
        <sz val="10"/>
        <rFont val="Times New Roman"/>
        <family val="1"/>
      </rPr>
      <t>dari target;</t>
    </r>
  </si>
  <si>
    <t>4)</t>
  </si>
  <si>
    <r>
      <t>Lain-lain PAD yang sah sebesar</t>
    </r>
    <r>
      <rPr>
        <b/>
        <sz val="10"/>
        <rFont val="Times New Roman"/>
        <family val="1"/>
      </rPr>
      <t xml:space="preserve"> Rp 0</t>
    </r>
    <r>
      <rPr>
        <sz val="10"/>
        <rFont val="Times New Roman"/>
        <family val="1"/>
      </rPr>
      <t xml:space="preserve"> atau </t>
    </r>
    <r>
      <rPr>
        <b/>
        <sz val="10"/>
        <rFont val="Times New Roman"/>
        <family val="1"/>
      </rPr>
      <t>0%</t>
    </r>
    <r>
      <rPr>
        <sz val="10"/>
        <rFont val="Times New Roman"/>
        <family val="1"/>
      </rPr>
      <t xml:space="preserve"> dari target.</t>
    </r>
  </si>
  <si>
    <t>5.1.2</t>
  </si>
  <si>
    <r>
      <t xml:space="preserve">Realisasi belanja APBD Tahun Anggaran 2022 sebesar </t>
    </r>
    <r>
      <rPr>
        <b/>
        <sz val="10"/>
        <rFont val="Times New Roman"/>
        <family val="1"/>
      </rPr>
      <t>Rp 47.377.182.724,35</t>
    </r>
    <r>
      <rPr>
        <sz val="10"/>
        <rFont val="Times New Roman"/>
        <family val="1"/>
      </rPr>
      <t xml:space="preserve"> atau</t>
    </r>
    <r>
      <rPr>
        <b/>
        <sz val="10"/>
        <rFont val="Times New Roman"/>
        <family val="1"/>
      </rPr>
      <t xml:space="preserve"> 93,97%</t>
    </r>
    <r>
      <rPr>
        <sz val="10"/>
        <rFont val="Times New Roman"/>
        <family val="1"/>
      </rPr>
      <t xml:space="preserve"> dari anggaran yang terdiri dari Belanja Operasi dan Belanja Modal.</t>
    </r>
  </si>
  <si>
    <t>5.1.2.a.</t>
  </si>
  <si>
    <r>
      <t xml:space="preserve">Realisasi Belanja Operasional sebesar </t>
    </r>
    <r>
      <rPr>
        <b/>
        <sz val="10"/>
        <rFont val="Times New Roman"/>
        <family val="1"/>
      </rPr>
      <t>Rp 44.943.311.399,35</t>
    </r>
    <r>
      <rPr>
        <sz val="10"/>
        <rFont val="Times New Roman"/>
        <family val="1"/>
      </rPr>
      <t xml:space="preserve"> atau sebesar </t>
    </r>
    <r>
      <rPr>
        <b/>
        <sz val="10"/>
        <rFont val="Times New Roman"/>
        <family val="1"/>
      </rPr>
      <t>93,87%</t>
    </r>
    <r>
      <rPr>
        <sz val="10"/>
        <rFont val="Times New Roman"/>
        <family val="1"/>
      </rPr>
      <t xml:space="preserve"> dari anggaran. Belanja operasi meliputi Belanja Pegawai, Belanja Barang dan Jasa, Belanja Hibah, Belanja Bantuan Sosial.</t>
    </r>
  </si>
  <si>
    <r>
      <t xml:space="preserve">Belanja Pegawai yang dianggarkan sebesar </t>
    </r>
    <r>
      <rPr>
        <b/>
        <sz val="10"/>
        <rFont val="Times New Roman"/>
        <family val="1"/>
      </rPr>
      <t>Rp 25.490.683.000</t>
    </r>
    <r>
      <rPr>
        <sz val="10"/>
        <rFont val="Times New Roman"/>
        <family val="1"/>
      </rPr>
      <t xml:space="preserve"> terealisasi sebesar </t>
    </r>
    <r>
      <rPr>
        <b/>
        <sz val="10"/>
        <rFont val="Times New Roman"/>
        <family val="1"/>
      </rPr>
      <t>Rp 23.378.198.013</t>
    </r>
    <r>
      <rPr>
        <sz val="10"/>
        <rFont val="Times New Roman"/>
        <family val="1"/>
      </rPr>
      <t xml:space="preserve"> atau </t>
    </r>
    <r>
      <rPr>
        <b/>
        <sz val="10"/>
        <rFont val="Times New Roman"/>
        <family val="1"/>
      </rPr>
      <t>91,71%</t>
    </r>
    <r>
      <rPr>
        <sz val="10"/>
        <rFont val="Times New Roman"/>
        <family val="1"/>
      </rPr>
      <t xml:space="preserve"> dari anggaran. Belanja Barang dan Jasa dianggarkan sebesar </t>
    </r>
    <r>
      <rPr>
        <b/>
        <sz val="10"/>
        <rFont val="Times New Roman"/>
        <family val="1"/>
      </rPr>
      <t xml:space="preserve">Rp 20.916.626.955 </t>
    </r>
    <r>
      <rPr>
        <sz val="10"/>
        <rFont val="Times New Roman"/>
        <family val="1"/>
      </rPr>
      <t xml:space="preserve">terealisasi sebesar </t>
    </r>
    <r>
      <rPr>
        <b/>
        <sz val="10"/>
        <rFont val="Times New Roman"/>
        <family val="1"/>
      </rPr>
      <t>Rp 20.123.831.586,35</t>
    </r>
    <r>
      <rPr>
        <sz val="10"/>
        <rFont val="Times New Roman"/>
        <family val="1"/>
      </rPr>
      <t xml:space="preserve">  atau sebesar </t>
    </r>
    <r>
      <rPr>
        <b/>
        <sz val="10"/>
        <rFont val="Times New Roman"/>
        <family val="1"/>
      </rPr>
      <t>96,21%</t>
    </r>
    <r>
      <rPr>
        <sz val="10"/>
        <rFont val="Times New Roman"/>
        <family val="1"/>
      </rPr>
      <t xml:space="preserve"> dari anggaran.</t>
    </r>
  </si>
  <si>
    <r>
      <t xml:space="preserve">Belanja hibah dianggarkan sebesar </t>
    </r>
    <r>
      <rPr>
        <b/>
        <sz val="10"/>
        <rFont val="Times New Roman"/>
        <family val="1"/>
      </rPr>
      <t xml:space="preserve">Rp 1.469.189.000 </t>
    </r>
    <r>
      <rPr>
        <sz val="10"/>
        <rFont val="Times New Roman"/>
        <family val="1"/>
      </rPr>
      <t xml:space="preserve">terealisasi Rp </t>
    </r>
    <r>
      <rPr>
        <b/>
        <sz val="10"/>
        <rFont val="Times New Roman"/>
        <family val="1"/>
      </rPr>
      <t>1.441.281.800</t>
    </r>
    <r>
      <rPr>
        <sz val="10"/>
        <rFont val="Times New Roman"/>
        <family val="1"/>
      </rPr>
      <t xml:space="preserve"> atau </t>
    </r>
    <r>
      <rPr>
        <b/>
        <sz val="10"/>
        <rFont val="Times New Roman"/>
        <family val="1"/>
      </rPr>
      <t>98,10%</t>
    </r>
    <r>
      <rPr>
        <sz val="10"/>
        <rFont val="Times New Roman"/>
        <family val="1"/>
      </rPr>
      <t xml:space="preserve"> dari anggaran.</t>
    </r>
  </si>
  <si>
    <r>
      <t xml:space="preserve">Belanja Bantuan Sosial yang dianggarkan sebesar </t>
    </r>
    <r>
      <rPr>
        <b/>
        <sz val="10"/>
        <rFont val="Times New Roman"/>
        <family val="1"/>
      </rPr>
      <t>Rp 0</t>
    </r>
    <r>
      <rPr>
        <sz val="10"/>
        <rFont val="Times New Roman"/>
        <family val="1"/>
      </rPr>
      <t xml:space="preserve"> terealisasi sebesar </t>
    </r>
    <r>
      <rPr>
        <b/>
        <sz val="10"/>
        <rFont val="Times New Roman"/>
        <family val="1"/>
      </rPr>
      <t>Rp 0</t>
    </r>
    <r>
      <rPr>
        <sz val="10"/>
        <rFont val="Times New Roman"/>
        <family val="1"/>
      </rPr>
      <t xml:space="preserve"> atau </t>
    </r>
    <r>
      <rPr>
        <b/>
        <sz val="10"/>
        <rFont val="Times New Roman"/>
        <family val="1"/>
      </rPr>
      <t>0%</t>
    </r>
    <r>
      <rPr>
        <sz val="10"/>
        <rFont val="Times New Roman"/>
        <family val="1"/>
      </rPr>
      <t xml:space="preserve"> dari anggaran.</t>
    </r>
  </si>
  <si>
    <t>5.1.2.b.</t>
  </si>
  <si>
    <r>
      <t xml:space="preserve">Belanja Modal terealisasi sebesar Rp </t>
    </r>
    <r>
      <rPr>
        <b/>
        <sz val="10"/>
        <rFont val="Times New Roman"/>
        <family val="1"/>
      </rPr>
      <t>2.433.871.325</t>
    </r>
    <r>
      <rPr>
        <sz val="10"/>
        <rFont val="Times New Roman"/>
        <family val="1"/>
      </rPr>
      <t xml:space="preserve"> atau </t>
    </r>
    <r>
      <rPr>
        <b/>
        <sz val="10"/>
        <rFont val="Times New Roman"/>
        <family val="1"/>
      </rPr>
      <t>95,86%</t>
    </r>
    <r>
      <rPr>
        <sz val="10"/>
        <rFont val="Times New Roman"/>
        <family val="1"/>
      </rPr>
      <t xml:space="preserve"> dari anggaran.</t>
    </r>
  </si>
  <si>
    <t>Belanja Modal meliputi Belanja Modal Tanah, Belanja Modal Peralatan dan Mesin, Belanja Modal Gedung dan Bangunan, Belanja Modal Jalan, Irigasi dan Jaringan, Belanja Modal Aset Tetap Lainnya, dan Belanja Modal Lainnya.</t>
  </si>
  <si>
    <t xml:space="preserve"> </t>
  </si>
  <si>
    <t>5.2</t>
  </si>
  <si>
    <t>Neraca</t>
  </si>
  <si>
    <t>5.2.1</t>
  </si>
  <si>
    <r>
      <t xml:space="preserve">Neraca per 31 Desember 2022 menunjukkan nilai Aset sebesar </t>
    </r>
    <r>
      <rPr>
        <b/>
        <sz val="10"/>
        <rFont val="Times New Roman"/>
        <family val="1"/>
      </rPr>
      <t>Rp 25.704.064.013,33</t>
    </r>
    <r>
      <rPr>
        <sz val="10"/>
        <rFont val="Times New Roman"/>
        <family val="1"/>
      </rPr>
      <t xml:space="preserve"> terdiri dari Aset Lancar sebesar </t>
    </r>
    <r>
      <rPr>
        <b/>
        <sz val="10"/>
        <rFont val="Times New Roman"/>
        <family val="1"/>
      </rPr>
      <t>Rp 200.348.355,00</t>
    </r>
    <r>
      <rPr>
        <sz val="10"/>
        <rFont val="Times New Roman"/>
        <family val="1"/>
      </rPr>
      <t xml:space="preserve"> , Aset Tetap sebesar </t>
    </r>
    <r>
      <rPr>
        <b/>
        <sz val="10"/>
        <rFont val="Times New Roman"/>
        <family val="1"/>
      </rPr>
      <t>Rp 25.012.783.958,36</t>
    </r>
    <r>
      <rPr>
        <sz val="10"/>
        <rFont val="Times New Roman"/>
        <family val="1"/>
      </rPr>
      <t xml:space="preserve"> dan Aset Lainnya sebesar </t>
    </r>
    <r>
      <rPr>
        <b/>
        <sz val="10"/>
        <rFont val="Times New Roman"/>
        <family val="1"/>
      </rPr>
      <t>Rp 299.824.908,65</t>
    </r>
    <r>
      <rPr>
        <sz val="10"/>
        <rFont val="Times New Roman"/>
        <family val="1"/>
      </rPr>
      <t>.</t>
    </r>
  </si>
  <si>
    <t>5.2.2</t>
  </si>
  <si>
    <r>
      <t>Neraca per 31 Desember 2022 menunjukkan Kewajiban sebesar</t>
    </r>
    <r>
      <rPr>
        <b/>
        <sz val="10"/>
        <rFont val="Times New Roman"/>
        <family val="1"/>
      </rPr>
      <t xml:space="preserve"> Rp 16.137.390,00 </t>
    </r>
    <r>
      <rPr>
        <sz val="10"/>
        <rFont val="Times New Roman"/>
        <family val="1"/>
      </rPr>
      <t xml:space="preserve">, yang merupakan Kewajiban Jangka Pendek. </t>
    </r>
  </si>
  <si>
    <t>5.2.3</t>
  </si>
  <si>
    <r>
      <t xml:space="preserve">Neraca per 31 Desember 2022 menunjukkan Ekuitas sebesar </t>
    </r>
    <r>
      <rPr>
        <b/>
        <sz val="10"/>
        <rFont val="Times New Roman"/>
        <family val="1"/>
      </rPr>
      <t>Rp 25.702.450.274,33.</t>
    </r>
  </si>
  <si>
    <t>5.3</t>
  </si>
  <si>
    <t>Laporan Operasional</t>
  </si>
  <si>
    <t>5.3.1</t>
  </si>
  <si>
    <t>Pendapatan-LO</t>
  </si>
  <si>
    <r>
      <t xml:space="preserve">Jumlah Pendapatan-LO tahun 2022 sebesar </t>
    </r>
    <r>
      <rPr>
        <b/>
        <sz val="10"/>
        <rFont val="Times New Roman"/>
        <family val="1"/>
      </rPr>
      <t>Rp 0</t>
    </r>
    <r>
      <rPr>
        <sz val="10"/>
        <rFont val="Times New Roman"/>
        <family val="1"/>
      </rPr>
      <t xml:space="preserve"> yang terdiri dari Pendapatan Asli Daerah-LO sebesar </t>
    </r>
    <r>
      <rPr>
        <b/>
        <sz val="10"/>
        <rFont val="Times New Roman"/>
        <family val="1"/>
      </rPr>
      <t>Rp 0</t>
    </r>
    <r>
      <rPr>
        <sz val="10"/>
        <rFont val="Times New Roman"/>
        <family val="1"/>
      </rPr>
      <t>.</t>
    </r>
  </si>
  <si>
    <t>5.3.2</t>
  </si>
  <si>
    <t>Beban-LO</t>
  </si>
  <si>
    <r>
      <t xml:space="preserve">Jumlah Beban-LO tahun 2022 sebesar </t>
    </r>
    <r>
      <rPr>
        <b/>
        <sz val="10"/>
        <rFont val="Times New Roman"/>
        <family val="1"/>
      </rPr>
      <t>Rp 43.764.554.214,26</t>
    </r>
    <r>
      <rPr>
        <sz val="10"/>
        <rFont val="Times New Roman"/>
        <family val="1"/>
      </rPr>
      <t xml:space="preserve"> yang terdiri dari Beban Operasi-LO sebesar </t>
    </r>
    <r>
      <rPr>
        <b/>
        <sz val="10"/>
        <rFont val="Times New Roman"/>
        <family val="1"/>
      </rPr>
      <t>Rp 43.764.554.214,26</t>
    </r>
    <r>
      <rPr>
        <sz val="10"/>
        <rFont val="Times New Roman"/>
        <family val="1"/>
      </rPr>
      <t xml:space="preserve"> , dan Beban Transfer-LO sebesar </t>
    </r>
    <r>
      <rPr>
        <b/>
        <sz val="10"/>
        <rFont val="Times New Roman"/>
        <family val="1"/>
      </rPr>
      <t>Rp 0</t>
    </r>
    <r>
      <rPr>
        <sz val="10"/>
        <rFont val="Times New Roman"/>
        <family val="1"/>
      </rPr>
      <t>.</t>
    </r>
  </si>
  <si>
    <t>5.3.3</t>
  </si>
  <si>
    <t>Surplus/Defisit dari Kegiatan Operasional</t>
  </si>
  <si>
    <r>
      <t>Surplus dari Kegiatan Operasional tahun 2022 sebesar</t>
    </r>
    <r>
      <rPr>
        <b/>
        <sz val="10"/>
        <rFont val="Times New Roman"/>
        <family val="1"/>
      </rPr>
      <t xml:space="preserve"> (Rp 47.562.470.139,42)</t>
    </r>
  </si>
  <si>
    <t>5.4</t>
  </si>
  <si>
    <t>Laporan Perubahan Ekuitas</t>
  </si>
  <si>
    <t>5.4.1</t>
  </si>
  <si>
    <t>Ekuitas Awal</t>
  </si>
  <si>
    <r>
      <t>Ekuitas awal sebesar</t>
    </r>
    <r>
      <rPr>
        <b/>
        <sz val="10"/>
        <rFont val="Times New Roman"/>
        <family val="1"/>
      </rPr>
      <t xml:space="preserve"> Rp 25.979.384.569,55</t>
    </r>
    <r>
      <rPr>
        <sz val="10"/>
        <rFont val="Times New Roman"/>
        <family val="1"/>
      </rPr>
      <t xml:space="preserve"> merupakan ekuitas akhir tahun 2021.</t>
    </r>
  </si>
  <si>
    <t>5.4.2</t>
  </si>
  <si>
    <t>Surplus/Defisit LO</t>
  </si>
  <si>
    <r>
      <t xml:space="preserve">Surplus/Defisit LO tahun 2022 sebesar </t>
    </r>
    <r>
      <rPr>
        <b/>
        <sz val="10"/>
        <rFont val="Times New Roman"/>
        <family val="1"/>
      </rPr>
      <t>(Rp 47.562.470.139,42)</t>
    </r>
    <r>
      <rPr>
        <sz val="10"/>
        <rFont val="Times New Roman"/>
        <family val="1"/>
      </rPr>
      <t xml:space="preserve"> merupakan selisih antara Pendapatan-LO dan Beban-LO selama periode pelaporan tahun 2021.</t>
    </r>
  </si>
  <si>
    <t>Ekuitas Mutasi</t>
  </si>
  <si>
    <r>
      <t>Ekuitas Mutasi sebesar</t>
    </r>
    <r>
      <rPr>
        <b/>
        <sz val="10"/>
        <rFont val="Times New Roman"/>
        <family val="1"/>
      </rPr>
      <t xml:space="preserve"> (Rp 91.646.880,15)</t>
    </r>
    <r>
      <rPr>
        <sz val="10"/>
        <rFont val="Times New Roman"/>
        <family val="1"/>
      </rPr>
      <t xml:space="preserve"> terdiri dari Ekuitas Mutasi Persediaan, Ekuitas Mutasi Aset Tetap, Ekuitas Mutasi Akumulasi Penyusutan, Ekuitas Mutasi Aset Lainnya.</t>
    </r>
  </si>
  <si>
    <t>5.2.4</t>
  </si>
  <si>
    <t>Ekuitas Akhir</t>
  </si>
  <si>
    <r>
      <t xml:space="preserve">Ekuitas akhir sebesar </t>
    </r>
    <r>
      <rPr>
        <b/>
        <sz val="10"/>
        <rFont val="Times New Roman"/>
        <family val="1"/>
      </rPr>
      <t>Rp 25.702.450.274,33</t>
    </r>
    <r>
      <rPr>
        <sz val="10"/>
        <rFont val="Times New Roman"/>
        <family val="1"/>
      </rPr>
      <t xml:space="preserve"> merupakan ekuitas akhir tahun 2022.</t>
    </r>
  </si>
  <si>
    <t>SEKRETARIS DAERAH</t>
  </si>
  <si>
    <t>Ir. AMAN YURIADIJAYA, M.M.</t>
  </si>
  <si>
    <t xml:space="preserve">NIP. 19651213 199203 1 006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</si>
</sst>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00_);_(* \(#,##0.00\);_(* &quot;-&quot;_);_(@_)"/>
    <numFmt numFmtId="165" formatCode="_ * #,##0.00_ ;_ * \-#,##0.00_ ;_ * &quot;-&quot;??_ ;_ @_ "/>
    <numFmt numFmtId="166" formatCode="0.00_);\(0.00\)"/>
    <numFmt numFmtId="167" formatCode="_-* #,##0.00_-;\-* #,##0.00_-;_-* &quot;-&quot;??_-;_-@_-"/>
    <numFmt numFmtId="168" formatCode="_(&quot;Rp&quot;* #,##0_);_(&quot;Rp&quot;* \(#,##0\);_(&quot;Rp&quot;* \-_);_(@_)"/>
    <numFmt numFmtId="169" formatCode="#,##0.00_);\(#,##0.00\);\-"/>
  </numFmts>
  <fonts count="34" x14ac:knownFonts="1">
    <font>
      <sz val="10"/>
      <name val="Arial"/>
      <family val="2"/>
    </font>
    <font>
      <sz val="10"/>
      <name val="Arial"/>
      <family val="2"/>
    </font>
    <font>
      <sz val="10"/>
      <color theme="1"/>
      <name val="Times New Roman"/>
      <family val="1"/>
    </font>
    <font>
      <b/>
      <sz val="12"/>
      <color theme="1"/>
      <name val="Times New Roman"/>
      <family val="1"/>
    </font>
    <font>
      <b/>
      <sz val="10"/>
      <color theme="1"/>
      <name val="Times New Roman"/>
      <family val="1"/>
    </font>
    <font>
      <sz val="12"/>
      <name val="Times New Roman"/>
      <family val="1"/>
    </font>
    <font>
      <sz val="10"/>
      <color rgb="FF000000"/>
      <name val="Times New Roman"/>
      <family val="1"/>
    </font>
    <font>
      <sz val="10"/>
      <color indexed="8"/>
      <name val="Times New Roman"/>
      <family val="1"/>
    </font>
    <font>
      <sz val="10"/>
      <name val="Times New Roman"/>
      <family val="1"/>
    </font>
    <font>
      <i/>
      <sz val="10"/>
      <color rgb="FFFF0000"/>
      <name val="Times New Roman"/>
      <family val="1"/>
    </font>
    <font>
      <b/>
      <sz val="10"/>
      <color indexed="8"/>
      <name val="Times New Roman"/>
      <family val="1"/>
    </font>
    <font>
      <sz val="10"/>
      <color indexed="10"/>
      <name val="Times New Roman"/>
      <family val="1"/>
    </font>
    <font>
      <b/>
      <sz val="10"/>
      <name val="Times New Roman"/>
      <family val="1"/>
    </font>
    <font>
      <sz val="10"/>
      <color rgb="FF0070C0"/>
      <name val="Times New Roman"/>
      <family val="1"/>
    </font>
    <font>
      <sz val="11"/>
      <color indexed="8"/>
      <name val="Calibri"/>
      <family val="2"/>
    </font>
    <font>
      <sz val="10"/>
      <color rgb="FFFF0000"/>
      <name val="Times New Roman"/>
      <family val="1"/>
    </font>
    <font>
      <sz val="10"/>
      <name val="Times New Roman"/>
      <family val="1"/>
      <charset val="1"/>
    </font>
    <font>
      <b/>
      <sz val="9"/>
      <color indexed="8"/>
      <name val="Tahoma"/>
      <family val="2"/>
    </font>
    <font>
      <sz val="9"/>
      <color indexed="8"/>
      <name val="Tahoma"/>
      <family val="2"/>
      <charset val="1"/>
    </font>
    <font>
      <sz val="10"/>
      <color theme="1"/>
      <name val="Times New Roman"/>
      <family val="1"/>
      <charset val="1"/>
    </font>
    <font>
      <sz val="9"/>
      <color indexed="8"/>
      <name val="Tahoma"/>
      <family val="2"/>
    </font>
    <font>
      <b/>
      <sz val="10"/>
      <color rgb="FFFF0000"/>
      <name val="Times New Roman"/>
      <family val="1"/>
    </font>
    <font>
      <b/>
      <u/>
      <sz val="9"/>
      <color indexed="8"/>
      <name val="Tahoma"/>
      <family val="2"/>
    </font>
    <font>
      <sz val="9"/>
      <color indexed="8"/>
      <name val="Arial Narrow"/>
      <family val="2"/>
    </font>
    <font>
      <b/>
      <sz val="10"/>
      <color indexed="8"/>
      <name val="Arial Narrow"/>
      <family val="2"/>
    </font>
    <font>
      <b/>
      <sz val="10"/>
      <color theme="1"/>
      <name val="Times New Roman"/>
      <family val="1"/>
      <charset val="1"/>
    </font>
    <font>
      <b/>
      <sz val="10"/>
      <color indexed="8"/>
      <name val="Arial Narrow"/>
      <family val="2"/>
      <charset val="1"/>
    </font>
    <font>
      <sz val="10"/>
      <color indexed="8"/>
      <name val="Arial Narrow"/>
      <family val="2"/>
    </font>
    <font>
      <b/>
      <sz val="10"/>
      <color rgb="FF212529"/>
      <name val="Times New Roman"/>
      <family val="1"/>
    </font>
    <font>
      <b/>
      <sz val="12"/>
      <color rgb="FFFF0000"/>
      <name val="Times New Roman"/>
      <family val="1"/>
    </font>
    <font>
      <sz val="10"/>
      <color theme="1"/>
      <name val="Calibri"/>
      <family val="2"/>
      <charset val="1"/>
      <scheme val="minor"/>
    </font>
    <font>
      <sz val="10"/>
      <color rgb="FFFF0000"/>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1" fontId="14" fillId="0" borderId="0" applyFont="0" applyFill="0" applyBorder="0" applyAlignment="0" applyProtection="0"/>
    <xf numFmtId="168" fontId="14" fillId="0" borderId="0" applyFont="0" applyFill="0" applyBorder="0" applyAlignment="0" applyProtection="0"/>
  </cellStyleXfs>
  <cellXfs count="294">
    <xf numFmtId="0" fontId="0" fillId="0" borderId="0" xfId="0"/>
    <xf numFmtId="0" fontId="2" fillId="0" borderId="0" xfId="0" applyFont="1" applyAlignment="1">
      <alignment vertical="center"/>
    </xf>
    <xf numFmtId="41" fontId="2" fillId="0" borderId="0" xfId="1" applyFont="1" applyAlignment="1">
      <alignment horizontal="right" vertical="center"/>
    </xf>
    <xf numFmtId="41" fontId="2" fillId="0" borderId="0" xfId="1" applyFont="1" applyAlignment="1">
      <alignment vertical="center"/>
    </xf>
    <xf numFmtId="0" fontId="3" fillId="0" borderId="0" xfId="0" applyFont="1" applyAlignment="1">
      <alignment horizontal="center" vertical="top" wrapText="1"/>
    </xf>
    <xf numFmtId="0" fontId="4" fillId="0" borderId="0" xfId="0" applyFont="1" applyAlignment="1">
      <alignment horizontal="center" vertical="top" wrapText="1"/>
    </xf>
    <xf numFmtId="0" fontId="5" fillId="0" borderId="0" xfId="3" applyFont="1"/>
    <xf numFmtId="0" fontId="4" fillId="0" borderId="0" xfId="0" applyFont="1" applyAlignment="1">
      <alignment horizontal="center" vertical="top" wrapText="1"/>
    </xf>
    <xf numFmtId="0" fontId="4" fillId="0" borderId="0" xfId="0" applyFont="1" applyAlignment="1">
      <alignment horizontal="center" vertical="center"/>
    </xf>
    <xf numFmtId="41" fontId="4" fillId="0" borderId="0" xfId="1" applyFont="1" applyAlignment="1">
      <alignment vertical="center"/>
    </xf>
    <xf numFmtId="0" fontId="4" fillId="0" borderId="0" xfId="0" applyFont="1" applyAlignment="1">
      <alignment vertical="center"/>
    </xf>
    <xf numFmtId="0" fontId="2" fillId="0" borderId="0" xfId="0" applyFont="1" applyAlignment="1">
      <alignment vertical="top"/>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justify" vertical="center"/>
    </xf>
    <xf numFmtId="0" fontId="6" fillId="0" borderId="0" xfId="0" applyFont="1" applyAlignment="1">
      <alignment horizontal="justify" vertical="top" wrapText="1"/>
    </xf>
    <xf numFmtId="0" fontId="8" fillId="0" borderId="0" xfId="0" applyFont="1" applyAlignment="1">
      <alignment vertical="center"/>
    </xf>
    <xf numFmtId="0" fontId="8" fillId="0" borderId="0" xfId="0" applyFont="1" applyAlignment="1">
      <alignment vertical="top"/>
    </xf>
    <xf numFmtId="0" fontId="8" fillId="0" borderId="0" xfId="0" applyFont="1" applyAlignment="1">
      <alignment horizontal="justify" vertical="top" wrapText="1"/>
    </xf>
    <xf numFmtId="0" fontId="9" fillId="0" borderId="0" xfId="0" applyFont="1" applyAlignment="1">
      <alignment vertical="center"/>
    </xf>
    <xf numFmtId="41" fontId="8" fillId="0" borderId="0" xfId="1" applyFont="1" applyAlignment="1">
      <alignment vertical="center"/>
    </xf>
    <xf numFmtId="41" fontId="9" fillId="0" borderId="0" xfId="1" applyFont="1" applyAlignment="1">
      <alignment vertical="center"/>
    </xf>
    <xf numFmtId="0" fontId="6" fillId="0" borderId="0" xfId="0" applyFont="1" applyAlignment="1">
      <alignment vertical="top"/>
    </xf>
    <xf numFmtId="0" fontId="6" fillId="0" borderId="0" xfId="0" applyFont="1" applyAlignment="1">
      <alignment horizontal="justify" vertical="top"/>
    </xf>
    <xf numFmtId="41" fontId="2" fillId="0" borderId="0" xfId="1"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justify" vertical="center" wrapText="1"/>
    </xf>
    <xf numFmtId="0" fontId="10" fillId="0" borderId="1" xfId="0" applyFont="1" applyBorder="1" applyAlignment="1">
      <alignment horizontal="center" vertical="center" wrapText="1"/>
    </xf>
    <xf numFmtId="0" fontId="7" fillId="0" borderId="2" xfId="0" applyFont="1" applyBorder="1" applyAlignment="1">
      <alignment horizontal="justify" vertical="top" wrapText="1"/>
    </xf>
    <xf numFmtId="0" fontId="11" fillId="0" borderId="2" xfId="0" applyFont="1" applyBorder="1" applyAlignment="1">
      <alignment horizontal="right" vertical="top" wrapText="1"/>
    </xf>
    <xf numFmtId="0" fontId="10" fillId="0" borderId="2" xfId="0" applyFont="1" applyBorder="1" applyAlignment="1">
      <alignment horizontal="right" vertical="top" wrapText="1"/>
    </xf>
    <xf numFmtId="0" fontId="8" fillId="0" borderId="3" xfId="0" applyFont="1" applyBorder="1" applyAlignment="1">
      <alignment horizontal="justify" vertical="top" wrapText="1"/>
    </xf>
    <xf numFmtId="4" fontId="8" fillId="0" borderId="3" xfId="0" applyNumberFormat="1" applyFont="1" applyBorder="1" applyAlignment="1">
      <alignment horizontal="right" vertical="top" wrapText="1"/>
    </xf>
    <xf numFmtId="164" fontId="8" fillId="0" borderId="3" xfId="1" applyNumberFormat="1" applyFont="1" applyBorder="1" applyAlignment="1">
      <alignment horizontal="center" vertical="top" wrapText="1"/>
    </xf>
    <xf numFmtId="0" fontId="7" fillId="0" borderId="3" xfId="0" applyFont="1" applyBorder="1" applyAlignment="1">
      <alignment horizontal="justify" vertical="top" wrapText="1"/>
    </xf>
    <xf numFmtId="0" fontId="7" fillId="0" borderId="3" xfId="0" applyFont="1" applyBorder="1" applyAlignment="1">
      <alignment horizontal="right" vertical="top" wrapText="1"/>
    </xf>
    <xf numFmtId="10" fontId="8" fillId="0" borderId="3" xfId="2" applyNumberFormat="1" applyFont="1" applyBorder="1" applyAlignment="1">
      <alignment horizontal="right" vertical="top" wrapText="1"/>
    </xf>
    <xf numFmtId="164" fontId="7" fillId="0" borderId="3" xfId="1" applyNumberFormat="1" applyFont="1" applyBorder="1" applyAlignment="1">
      <alignment horizontal="center" vertical="top" wrapText="1"/>
    </xf>
    <xf numFmtId="164" fontId="8" fillId="0" borderId="3" xfId="1" applyNumberFormat="1" applyFont="1" applyBorder="1" applyAlignment="1">
      <alignment horizontal="right" vertical="top" wrapText="1"/>
    </xf>
    <xf numFmtId="0" fontId="7" fillId="0" borderId="4" xfId="0" applyFont="1" applyBorder="1" applyAlignment="1">
      <alignment horizontal="justify" vertical="top" wrapText="1"/>
    </xf>
    <xf numFmtId="4" fontId="7" fillId="0" borderId="4" xfId="0" applyNumberFormat="1" applyFont="1" applyBorder="1" applyAlignment="1">
      <alignment horizontal="right" vertical="top" wrapText="1"/>
    </xf>
    <xf numFmtId="4" fontId="8" fillId="0" borderId="4" xfId="0" applyNumberFormat="1" applyFont="1" applyBorder="1" applyAlignment="1">
      <alignment horizontal="right" vertical="top" wrapText="1"/>
    </xf>
    <xf numFmtId="164" fontId="7" fillId="0" borderId="4" xfId="1" applyNumberFormat="1" applyFont="1" applyBorder="1" applyAlignment="1">
      <alignment horizontal="center" vertical="top" wrapText="1"/>
    </xf>
    <xf numFmtId="0" fontId="4" fillId="0" borderId="0" xfId="0" applyFont="1" applyAlignment="1">
      <alignment horizontal="center" vertical="center" wrapText="1"/>
    </xf>
    <xf numFmtId="4" fontId="8" fillId="0" borderId="0" xfId="0" applyNumberFormat="1" applyFont="1" applyAlignment="1">
      <alignment horizontal="justify" vertical="center"/>
    </xf>
    <xf numFmtId="0" fontId="8" fillId="0" borderId="0" xfId="0" applyFont="1" applyAlignment="1">
      <alignment horizontal="justify" vertical="center"/>
    </xf>
    <xf numFmtId="0" fontId="4" fillId="0" borderId="0" xfId="0" applyFont="1" applyAlignment="1">
      <alignment horizontal="left" vertical="center"/>
    </xf>
    <xf numFmtId="0" fontId="13" fillId="0" borderId="0" xfId="0" applyFont="1" applyAlignment="1">
      <alignment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top"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justify" vertical="center" wrapText="1"/>
    </xf>
    <xf numFmtId="165" fontId="8" fillId="0" borderId="3" xfId="0" applyNumberFormat="1" applyFont="1" applyBorder="1" applyAlignment="1">
      <alignment horizontal="right" vertical="center" wrapText="1"/>
    </xf>
    <xf numFmtId="165" fontId="7" fillId="0" borderId="3" xfId="0" applyNumberFormat="1" applyFont="1" applyBorder="1" applyAlignment="1">
      <alignment horizontal="right" vertical="center" wrapText="1"/>
    </xf>
    <xf numFmtId="165"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165" fontId="8" fillId="0" borderId="4" xfId="0" applyNumberFormat="1" applyFont="1" applyBorder="1" applyAlignment="1">
      <alignment horizontal="right" vertical="center" wrapText="1"/>
    </xf>
    <xf numFmtId="165" fontId="11" fillId="0" borderId="4" xfId="0" applyNumberFormat="1" applyFont="1" applyBorder="1" applyAlignment="1">
      <alignment horizontal="right" vertical="center" wrapText="1"/>
    </xf>
    <xf numFmtId="165" fontId="7" fillId="0" borderId="4" xfId="0" applyNumberFormat="1" applyFont="1" applyBorder="1" applyAlignment="1">
      <alignment horizontal="right" vertical="center" wrapText="1"/>
    </xf>
    <xf numFmtId="165" fontId="7" fillId="0" borderId="4" xfId="0" applyNumberFormat="1"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justify" vertical="center" wrapText="1"/>
    </xf>
    <xf numFmtId="165" fontId="12" fillId="0" borderId="1" xfId="0" applyNumberFormat="1" applyFont="1" applyBorder="1" applyAlignment="1">
      <alignment horizontal="right" vertical="center" wrapText="1"/>
    </xf>
    <xf numFmtId="165" fontId="10" fillId="0" borderId="1" xfId="0" applyNumberFormat="1" applyFont="1" applyBorder="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4" fontId="12" fillId="0" borderId="0" xfId="0" applyNumberFormat="1" applyFont="1" applyAlignment="1">
      <alignment horizontal="right" vertical="center" wrapText="1"/>
    </xf>
    <xf numFmtId="2" fontId="10" fillId="0" borderId="0" xfId="0" applyNumberFormat="1" applyFont="1" applyAlignment="1">
      <alignment horizontal="right" vertical="center" wrapText="1"/>
    </xf>
    <xf numFmtId="0" fontId="10" fillId="0" borderId="8" xfId="0" applyFont="1" applyBorder="1" applyAlignment="1">
      <alignment vertical="top" wrapText="1"/>
    </xf>
    <xf numFmtId="0" fontId="10" fillId="0" borderId="1" xfId="0" applyFont="1" applyBorder="1" applyAlignment="1">
      <alignment horizontal="center" vertical="top" wrapText="1"/>
    </xf>
    <xf numFmtId="166" fontId="10" fillId="0" borderId="1" xfId="0" applyNumberFormat="1" applyFont="1" applyBorder="1" applyAlignment="1">
      <alignment horizontal="center" vertical="top" wrapText="1"/>
    </xf>
    <xf numFmtId="0" fontId="7" fillId="0" borderId="5" xfId="0" applyFont="1" applyBorder="1"/>
    <xf numFmtId="166" fontId="7" fillId="0" borderId="2" xfId="0" applyNumberFormat="1" applyFont="1" applyBorder="1" applyAlignment="1">
      <alignment horizontal="justify" vertical="top" wrapText="1"/>
    </xf>
    <xf numFmtId="0" fontId="10" fillId="0" borderId="7" xfId="0" applyFont="1" applyBorder="1" applyAlignment="1">
      <alignment horizontal="center" vertical="top"/>
    </xf>
    <xf numFmtId="165" fontId="8" fillId="0" borderId="3" xfId="0" applyNumberFormat="1" applyFont="1" applyBorder="1" applyAlignment="1">
      <alignment vertical="center" wrapText="1"/>
    </xf>
    <xf numFmtId="165" fontId="7" fillId="0" borderId="3" xfId="0" applyNumberFormat="1" applyFont="1" applyBorder="1" applyAlignment="1">
      <alignment vertical="top" wrapText="1"/>
    </xf>
    <xf numFmtId="0" fontId="7" fillId="0" borderId="7" xfId="0" applyFont="1" applyBorder="1" applyAlignment="1">
      <alignment horizontal="center" vertical="top"/>
    </xf>
    <xf numFmtId="165" fontId="8" fillId="0" borderId="3" xfId="4" applyNumberFormat="1" applyFont="1" applyFill="1" applyBorder="1" applyAlignment="1">
      <alignment vertical="top" wrapText="1"/>
    </xf>
    <xf numFmtId="165" fontId="8" fillId="0" borderId="3" xfId="0" applyNumberFormat="1" applyFont="1" applyBorder="1" applyAlignment="1">
      <alignment vertical="top" wrapText="1"/>
    </xf>
    <xf numFmtId="0" fontId="7" fillId="0" borderId="6" xfId="0" applyFont="1" applyBorder="1" applyAlignment="1">
      <alignment horizontal="center" vertical="top"/>
    </xf>
    <xf numFmtId="165" fontId="8" fillId="0" borderId="4" xfId="0" applyNumberFormat="1" applyFont="1" applyBorder="1" applyAlignment="1">
      <alignment vertical="top" wrapText="1"/>
    </xf>
    <xf numFmtId="165" fontId="8" fillId="0" borderId="4" xfId="0" applyNumberFormat="1" applyFont="1" applyBorder="1" applyAlignment="1">
      <alignment vertical="center" wrapText="1"/>
    </xf>
    <xf numFmtId="165" fontId="7" fillId="0" borderId="4" xfId="0" applyNumberFormat="1" applyFont="1" applyBorder="1" applyAlignment="1">
      <alignment vertical="top" wrapText="1"/>
    </xf>
    <xf numFmtId="0" fontId="10" fillId="0" borderId="6" xfId="0" applyFont="1" applyBorder="1" applyAlignment="1">
      <alignment horizontal="center" vertical="top" wrapText="1"/>
    </xf>
    <xf numFmtId="0" fontId="10" fillId="0" borderId="10" xfId="0" applyFont="1" applyBorder="1" applyAlignment="1">
      <alignment horizontal="justify" vertical="top" wrapText="1"/>
    </xf>
    <xf numFmtId="165" fontId="10" fillId="0" borderId="4" xfId="0" applyNumberFormat="1" applyFont="1" applyBorder="1" applyAlignment="1">
      <alignment vertical="top" wrapText="1"/>
    </xf>
    <xf numFmtId="165" fontId="10" fillId="0" borderId="1" xfId="0" applyNumberFormat="1" applyFont="1" applyBorder="1" applyAlignment="1">
      <alignment vertical="top" wrapText="1"/>
    </xf>
    <xf numFmtId="0" fontId="10" fillId="0" borderId="1" xfId="0" applyFont="1" applyBorder="1" applyAlignment="1">
      <alignment horizontal="center" vertical="center" wrapText="1"/>
    </xf>
    <xf numFmtId="0" fontId="7" fillId="0" borderId="2" xfId="0" applyFont="1" applyBorder="1"/>
    <xf numFmtId="0" fontId="2" fillId="0" borderId="2" xfId="0" applyFont="1" applyBorder="1" applyAlignment="1">
      <alignment vertical="center"/>
    </xf>
    <xf numFmtId="0" fontId="7" fillId="0" borderId="2" xfId="0" applyFont="1" applyBorder="1" applyAlignment="1">
      <alignment horizontal="right" vertical="top" wrapText="1"/>
    </xf>
    <xf numFmtId="0" fontId="2" fillId="0" borderId="11" xfId="0" applyFont="1" applyBorder="1" applyAlignment="1">
      <alignment vertical="center"/>
    </xf>
    <xf numFmtId="0" fontId="12" fillId="0" borderId="3" xfId="0" applyFont="1" applyBorder="1" applyAlignment="1">
      <alignment horizontal="center"/>
    </xf>
    <xf numFmtId="0" fontId="12" fillId="0" borderId="3" xfId="0" applyFont="1" applyBorder="1"/>
    <xf numFmtId="165" fontId="12" fillId="0" borderId="3" xfId="0" applyNumberFormat="1" applyFont="1" applyBorder="1"/>
    <xf numFmtId="165" fontId="12" fillId="0" borderId="3" xfId="1" applyNumberFormat="1" applyFont="1" applyBorder="1" applyAlignment="1"/>
    <xf numFmtId="0" fontId="8" fillId="0" borderId="0" xfId="5" applyFont="1" applyAlignment="1">
      <alignment vertical="top"/>
    </xf>
    <xf numFmtId="165" fontId="8" fillId="0" borderId="3" xfId="0" applyNumberFormat="1" applyFont="1" applyBorder="1"/>
    <xf numFmtId="165" fontId="8" fillId="0" borderId="3" xfId="1" applyNumberFormat="1" applyFont="1" applyBorder="1" applyAlignment="1"/>
    <xf numFmtId="0" fontId="8" fillId="0" borderId="3" xfId="0" applyFont="1" applyBorder="1" applyAlignment="1">
      <alignment horizontal="center"/>
    </xf>
    <xf numFmtId="164" fontId="2" fillId="0" borderId="0" xfId="1" applyNumberFormat="1" applyFont="1" applyFill="1" applyBorder="1" applyAlignment="1">
      <alignment vertical="center"/>
    </xf>
    <xf numFmtId="165" fontId="8" fillId="0" borderId="3" xfId="4" applyNumberFormat="1" applyFont="1" applyFill="1" applyBorder="1" applyAlignment="1">
      <alignment vertical="top"/>
    </xf>
    <xf numFmtId="165" fontId="6" fillId="0" borderId="3" xfId="6" applyNumberFormat="1" applyFont="1" applyFill="1" applyBorder="1" applyAlignment="1" applyProtection="1">
      <alignment horizontal="center" vertical="center" wrapText="1"/>
    </xf>
    <xf numFmtId="43" fontId="2" fillId="0" borderId="0" xfId="0" applyNumberFormat="1" applyFont="1" applyAlignment="1">
      <alignment vertical="center"/>
    </xf>
    <xf numFmtId="165" fontId="8" fillId="0" borderId="3" xfId="1" applyNumberFormat="1" applyFont="1" applyFill="1" applyBorder="1" applyAlignment="1"/>
    <xf numFmtId="0" fontId="12" fillId="0" borderId="3" xfId="0" applyFont="1" applyBorder="1" applyAlignment="1">
      <alignment horizontal="justify" wrapText="1"/>
    </xf>
    <xf numFmtId="165" fontId="12" fillId="0" borderId="3" xfId="1" applyNumberFormat="1" applyFont="1" applyFill="1" applyBorder="1" applyAlignment="1"/>
    <xf numFmtId="0" fontId="8" fillId="0" borderId="3" xfId="0" applyFont="1" applyBorder="1"/>
    <xf numFmtId="165" fontId="2" fillId="0" borderId="0" xfId="0" applyNumberFormat="1" applyFont="1" applyAlignment="1">
      <alignment vertical="center"/>
    </xf>
    <xf numFmtId="4" fontId="2" fillId="0" borderId="0" xfId="0" applyNumberFormat="1" applyFont="1" applyAlignment="1">
      <alignment vertical="center"/>
    </xf>
    <xf numFmtId="0" fontId="8" fillId="0" borderId="4" xfId="0" applyFont="1" applyBorder="1"/>
    <xf numFmtId="165" fontId="8" fillId="0" borderId="4" xfId="0" applyNumberFormat="1" applyFont="1" applyBorder="1"/>
    <xf numFmtId="0" fontId="12" fillId="0" borderId="6" xfId="0" applyFont="1" applyBorder="1" applyAlignment="1">
      <alignment horizontal="center"/>
    </xf>
    <xf numFmtId="0" fontId="12" fillId="0" borderId="10" xfId="0" applyFont="1" applyBorder="1" applyAlignment="1">
      <alignment horizontal="center"/>
    </xf>
    <xf numFmtId="165" fontId="12" fillId="0" borderId="4" xfId="0" applyNumberFormat="1" applyFont="1" applyBorder="1"/>
    <xf numFmtId="0" fontId="12" fillId="0" borderId="0" xfId="0" applyFont="1"/>
    <xf numFmtId="43" fontId="12" fillId="0" borderId="0" xfId="0" applyNumberFormat="1" applyFont="1"/>
    <xf numFmtId="2" fontId="12" fillId="0" borderId="0" xfId="0" applyNumberFormat="1" applyFont="1"/>
    <xf numFmtId="167" fontId="12" fillId="0" borderId="0" xfId="0" applyNumberFormat="1" applyFont="1"/>
    <xf numFmtId="0" fontId="10" fillId="0" borderId="3" xfId="0" applyFont="1" applyBorder="1" applyAlignment="1">
      <alignment horizontal="center" vertical="top" wrapText="1"/>
    </xf>
    <xf numFmtId="0" fontId="12" fillId="0" borderId="3" xfId="0" applyFont="1" applyBorder="1" applyAlignment="1">
      <alignment wrapText="1"/>
    </xf>
    <xf numFmtId="165" fontId="12" fillId="0" borderId="3" xfId="0" applyNumberFormat="1" applyFont="1" applyBorder="1" applyAlignment="1">
      <alignment horizontal="justify" wrapText="1"/>
    </xf>
    <xf numFmtId="165" fontId="12" fillId="0" borderId="3" xfId="1" applyNumberFormat="1" applyFont="1" applyBorder="1" applyAlignment="1">
      <alignment horizontal="justify" wrapText="1"/>
    </xf>
    <xf numFmtId="0" fontId="8" fillId="0" borderId="3" xfId="5" applyFont="1" applyBorder="1" applyAlignment="1">
      <alignment vertical="top" wrapText="1"/>
    </xf>
    <xf numFmtId="165" fontId="8" fillId="0" borderId="3" xfId="4" applyNumberFormat="1" applyFont="1" applyFill="1" applyBorder="1" applyAlignment="1">
      <alignment horizontal="justify" vertical="top" wrapText="1"/>
    </xf>
    <xf numFmtId="165" fontId="6" fillId="0" borderId="3" xfId="6" applyNumberFormat="1" applyFont="1" applyFill="1" applyBorder="1" applyAlignment="1" applyProtection="1">
      <alignment horizontal="justify" vertical="center" wrapText="1"/>
    </xf>
    <xf numFmtId="165" fontId="8" fillId="0" borderId="3" xfId="1" applyNumberFormat="1" applyFont="1" applyBorder="1" applyAlignment="1">
      <alignment horizontal="justify" wrapText="1"/>
    </xf>
    <xf numFmtId="165" fontId="8" fillId="0" borderId="3" xfId="1" applyNumberFormat="1" applyFont="1" applyFill="1" applyBorder="1" applyAlignment="1">
      <alignment horizontal="justify" wrapText="1"/>
    </xf>
    <xf numFmtId="165" fontId="12" fillId="0" borderId="3" xfId="1" applyNumberFormat="1" applyFont="1" applyFill="1" applyBorder="1" applyAlignment="1">
      <alignment horizontal="justify" wrapText="1"/>
    </xf>
    <xf numFmtId="165" fontId="8" fillId="0" borderId="3" xfId="7" applyNumberFormat="1" applyFont="1" applyFill="1" applyBorder="1" applyAlignment="1">
      <alignment horizontal="justify" vertical="top" wrapText="1"/>
    </xf>
    <xf numFmtId="0" fontId="8" fillId="0" borderId="4" xfId="5" applyFont="1" applyBorder="1" applyAlignment="1">
      <alignment vertical="top" wrapText="1"/>
    </xf>
    <xf numFmtId="165" fontId="8" fillId="0" borderId="4" xfId="1" applyNumberFormat="1" applyFont="1" applyFill="1" applyBorder="1" applyAlignment="1">
      <alignment horizontal="justify" wrapText="1"/>
    </xf>
    <xf numFmtId="165" fontId="8" fillId="0" borderId="4" xfId="0" applyNumberFormat="1" applyFont="1" applyBorder="1" applyAlignment="1">
      <alignment horizontal="justify" wrapText="1"/>
    </xf>
    <xf numFmtId="165" fontId="12" fillId="0" borderId="4" xfId="0" applyNumberFormat="1" applyFont="1" applyBorder="1" applyAlignment="1">
      <alignment horizontal="justify" wrapText="1"/>
    </xf>
    <xf numFmtId="165" fontId="12" fillId="0" borderId="4" xfId="1" applyNumberFormat="1" applyFont="1" applyBorder="1" applyAlignment="1">
      <alignment horizontal="justify" wrapText="1"/>
    </xf>
    <xf numFmtId="0" fontId="12" fillId="0" borderId="0" xfId="0" applyFont="1" applyAlignment="1">
      <alignment wrapText="1"/>
    </xf>
    <xf numFmtId="165" fontId="12" fillId="0" borderId="0" xfId="0" applyNumberFormat="1" applyFont="1" applyAlignment="1">
      <alignment horizontal="justify" wrapText="1"/>
    </xf>
    <xf numFmtId="165" fontId="12" fillId="0" borderId="0" xfId="1" applyNumberFormat="1" applyFont="1" applyAlignment="1">
      <alignment horizontal="justify" wrapText="1"/>
    </xf>
    <xf numFmtId="0" fontId="12" fillId="0" borderId="0" xfId="0" applyFont="1" applyAlignment="1">
      <alignment horizontal="center" vertical="center" wrapText="1"/>
    </xf>
    <xf numFmtId="0" fontId="12" fillId="0" borderId="0" xfId="0" applyFont="1" applyAlignment="1">
      <alignmen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center" wrapText="1"/>
    </xf>
    <xf numFmtId="0" fontId="12" fillId="0" borderId="4" xfId="0" applyFont="1" applyBorder="1" applyAlignment="1">
      <alignment horizontal="center" vertical="top" wrapText="1"/>
    </xf>
    <xf numFmtId="0" fontId="15" fillId="0" borderId="0" xfId="0" applyFont="1" applyAlignment="1">
      <alignment vertical="center"/>
    </xf>
    <xf numFmtId="0" fontId="8" fillId="0" borderId="2" xfId="0" applyFont="1" applyBorder="1"/>
    <xf numFmtId="0" fontId="8" fillId="0" borderId="5" xfId="0" applyFont="1" applyBorder="1"/>
    <xf numFmtId="0" fontId="8" fillId="0" borderId="2" xfId="0" applyFont="1" applyBorder="1" applyAlignment="1">
      <alignment vertical="center"/>
    </xf>
    <xf numFmtId="0" fontId="8" fillId="0" borderId="2" xfId="0" applyFont="1" applyBorder="1" applyAlignment="1">
      <alignment horizontal="right" vertical="top" wrapText="1"/>
    </xf>
    <xf numFmtId="0" fontId="8" fillId="0" borderId="2" xfId="0" applyFont="1" applyBorder="1" applyAlignment="1">
      <alignment horizontal="justify" vertical="top" wrapText="1"/>
    </xf>
    <xf numFmtId="0" fontId="8" fillId="0" borderId="11" xfId="0" applyFont="1" applyBorder="1" applyAlignment="1">
      <alignment vertical="center"/>
    </xf>
    <xf numFmtId="0" fontId="12" fillId="0" borderId="1" xfId="0" applyFont="1" applyBorder="1" applyAlignment="1">
      <alignment horizontal="center"/>
    </xf>
    <xf numFmtId="0" fontId="7" fillId="0" borderId="1" xfId="0" applyFont="1" applyBorder="1" applyAlignment="1">
      <alignment vertical="top" wrapText="1"/>
    </xf>
    <xf numFmtId="169" fontId="7" fillId="0" borderId="1" xfId="0" applyNumberFormat="1" applyFont="1" applyBorder="1" applyAlignment="1">
      <alignment horizontal="right" wrapText="1"/>
    </xf>
    <xf numFmtId="165" fontId="16" fillId="0" borderId="1" xfId="1" applyNumberFormat="1" applyFont="1" applyFill="1" applyBorder="1" applyAlignment="1"/>
    <xf numFmtId="41" fontId="15" fillId="0" borderId="0" xfId="1" applyFont="1" applyAlignment="1">
      <alignment vertical="center"/>
    </xf>
    <xf numFmtId="0" fontId="12" fillId="0" borderId="1" xfId="0" applyFont="1" applyBorder="1"/>
    <xf numFmtId="0" fontId="7" fillId="0" borderId="1" xfId="0" applyFont="1" applyBorder="1" applyAlignment="1">
      <alignment vertical="top" wrapText="1" readingOrder="1"/>
    </xf>
    <xf numFmtId="169" fontId="7" fillId="0" borderId="1" xfId="0" applyNumberFormat="1" applyFont="1" applyBorder="1" applyAlignment="1">
      <alignment horizontal="right" vertical="top" wrapText="1"/>
    </xf>
    <xf numFmtId="0" fontId="8" fillId="0" borderId="1" xfId="0" applyFont="1" applyBorder="1"/>
    <xf numFmtId="0" fontId="8" fillId="0" borderId="1" xfId="0" applyFont="1" applyBorder="1" applyAlignment="1">
      <alignment wrapText="1"/>
    </xf>
    <xf numFmtId="43" fontId="8" fillId="0" borderId="1" xfId="4" applyFont="1" applyFill="1" applyBorder="1" applyAlignment="1">
      <alignment wrapText="1"/>
    </xf>
    <xf numFmtId="0" fontId="8" fillId="0" borderId="12" xfId="5" applyFont="1" applyBorder="1" applyAlignment="1">
      <alignment vertical="top"/>
    </xf>
    <xf numFmtId="165" fontId="8" fillId="0" borderId="4" xfId="4" applyNumberFormat="1" applyFont="1" applyFill="1" applyBorder="1" applyAlignment="1">
      <alignment vertical="top"/>
    </xf>
    <xf numFmtId="165" fontId="8" fillId="0" borderId="4" xfId="6" applyNumberFormat="1" applyFont="1" applyFill="1" applyBorder="1" applyAlignment="1" applyProtection="1">
      <alignment horizontal="center" vertical="center" wrapText="1"/>
    </xf>
    <xf numFmtId="165" fontId="8" fillId="0" borderId="4" xfId="1" applyNumberFormat="1" applyFont="1" applyBorder="1" applyAlignment="1"/>
    <xf numFmtId="0" fontId="12"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top" wrapText="1"/>
    </xf>
    <xf numFmtId="0" fontId="12" fillId="0" borderId="3" xfId="0" applyFont="1" applyBorder="1" applyAlignment="1">
      <alignment horizontal="center" vertical="center" wrapText="1"/>
    </xf>
    <xf numFmtId="0" fontId="12" fillId="0" borderId="3" xfId="0" applyFont="1" applyBorder="1" applyAlignment="1">
      <alignment horizontal="center" vertical="top" wrapText="1"/>
    </xf>
    <xf numFmtId="0" fontId="17" fillId="0" borderId="1" xfId="0" applyFont="1" applyBorder="1" applyAlignment="1">
      <alignment vertical="top"/>
    </xf>
    <xf numFmtId="164" fontId="4" fillId="0" borderId="1" xfId="1"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0" fontId="18" fillId="0" borderId="1" xfId="0" applyFont="1" applyBorder="1" applyAlignment="1">
      <alignment vertical="top" readingOrder="1"/>
    </xf>
    <xf numFmtId="164" fontId="19" fillId="0" borderId="1" xfId="1"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169" fontId="18" fillId="0" borderId="1" xfId="0" applyNumberFormat="1" applyFont="1" applyBorder="1" applyAlignment="1">
      <alignment horizontal="right" vertical="top" wrapText="1"/>
    </xf>
    <xf numFmtId="169" fontId="17" fillId="0" borderId="1" xfId="0" applyNumberFormat="1" applyFont="1" applyBorder="1" applyAlignment="1">
      <alignment horizontal="right" vertical="top" wrapText="1"/>
    </xf>
    <xf numFmtId="0" fontId="18" fillId="0" borderId="1" xfId="0" applyFont="1" applyBorder="1" applyAlignment="1">
      <alignment vertical="top"/>
    </xf>
    <xf numFmtId="0" fontId="20" fillId="0" borderId="1" xfId="0" applyFont="1" applyBorder="1" applyAlignment="1">
      <alignment vertical="top"/>
    </xf>
    <xf numFmtId="0" fontId="20" fillId="0" borderId="1" xfId="0" applyFont="1" applyBorder="1" applyAlignment="1">
      <alignment vertical="top" readingOrder="1"/>
    </xf>
    <xf numFmtId="0" fontId="17" fillId="0" borderId="1" xfId="0" applyFont="1" applyBorder="1" applyAlignment="1">
      <alignment vertical="top" readingOrder="1"/>
    </xf>
    <xf numFmtId="0" fontId="20" fillId="0" borderId="1" xfId="0" applyFont="1" applyBorder="1" applyAlignment="1">
      <alignment vertical="top" wrapText="1" readingOrder="1"/>
    </xf>
    <xf numFmtId="41" fontId="16" fillId="0" borderId="1" xfId="1" applyFont="1" applyFill="1" applyBorder="1" applyAlignment="1">
      <alignment horizontal="center" vertical="top" wrapText="1"/>
    </xf>
    <xf numFmtId="169" fontId="20" fillId="0" borderId="1" xfId="0" applyNumberFormat="1" applyFont="1" applyBorder="1" applyAlignment="1">
      <alignment horizontal="right" vertical="top" wrapText="1"/>
    </xf>
    <xf numFmtId="0" fontId="16" fillId="0" borderId="1" xfId="5" applyFont="1" applyBorder="1" applyAlignment="1">
      <alignment vertical="top" wrapText="1"/>
    </xf>
    <xf numFmtId="165" fontId="16" fillId="0" borderId="1" xfId="4" applyNumberFormat="1" applyFont="1" applyFill="1" applyBorder="1" applyAlignment="1">
      <alignment horizontal="justify" vertical="top" wrapText="1"/>
    </xf>
    <xf numFmtId="165" fontId="16" fillId="0" borderId="1" xfId="6" applyNumberFormat="1" applyFont="1" applyFill="1" applyBorder="1" applyAlignment="1" applyProtection="1">
      <alignment horizontal="justify" vertical="center" wrapText="1"/>
    </xf>
    <xf numFmtId="165" fontId="16" fillId="0" borderId="1" xfId="1" applyNumberFormat="1" applyFont="1" applyBorder="1" applyAlignment="1">
      <alignment horizontal="justify" wrapText="1"/>
    </xf>
    <xf numFmtId="0" fontId="21" fillId="0" borderId="0" xfId="0" applyFont="1" applyAlignment="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4" fillId="0" borderId="0" xfId="0" applyFont="1" applyAlignment="1">
      <alignment horizontal="center" vertical="center"/>
    </xf>
    <xf numFmtId="0" fontId="22" fillId="0" borderId="0" xfId="0" applyFont="1" applyAlignment="1">
      <alignment vertical="top"/>
    </xf>
    <xf numFmtId="164" fontId="4" fillId="0" borderId="0" xfId="1" applyNumberFormat="1" applyFont="1" applyFill="1" applyBorder="1" applyAlignment="1">
      <alignment horizontal="center" vertical="center" wrapText="1"/>
    </xf>
    <xf numFmtId="2" fontId="4" fillId="0" borderId="0" xfId="0" applyNumberFormat="1" applyFont="1" applyAlignment="1">
      <alignment vertical="center"/>
    </xf>
    <xf numFmtId="0" fontId="17" fillId="0" borderId="0" xfId="0" applyFont="1" applyAlignment="1">
      <alignment vertical="top"/>
    </xf>
    <xf numFmtId="0" fontId="17" fillId="0" borderId="0" xfId="0" applyFont="1" applyAlignment="1">
      <alignment vertical="top" readingOrder="1"/>
    </xf>
    <xf numFmtId="0" fontId="20" fillId="0" borderId="0" xfId="0" applyFont="1" applyAlignment="1">
      <alignment vertical="top"/>
    </xf>
    <xf numFmtId="164" fontId="2" fillId="0" borderId="0" xfId="1" applyNumberFormat="1" applyFont="1" applyFill="1" applyBorder="1" applyAlignment="1">
      <alignment horizontal="center" vertical="center" wrapText="1"/>
    </xf>
    <xf numFmtId="169" fontId="20" fillId="0" borderId="0" xfId="0" applyNumberFormat="1" applyFont="1" applyAlignment="1">
      <alignment horizontal="right" vertical="top" wrapText="1"/>
    </xf>
    <xf numFmtId="0" fontId="20" fillId="0" borderId="0" xfId="0" applyFont="1" applyAlignment="1">
      <alignment vertical="top" readingOrder="1"/>
    </xf>
    <xf numFmtId="169" fontId="17" fillId="0" borderId="0" xfId="0" applyNumberFormat="1" applyFont="1" applyAlignment="1">
      <alignment horizontal="right" vertical="top" wrapText="1"/>
    </xf>
    <xf numFmtId="0" fontId="20" fillId="0" borderId="0" xfId="0" applyFont="1" applyAlignment="1">
      <alignment horizontal="left" vertical="top" wrapText="1" readingOrder="1"/>
    </xf>
    <xf numFmtId="0" fontId="20" fillId="0" borderId="0" xfId="0" applyFont="1" applyAlignment="1">
      <alignment horizontal="left" vertical="top" wrapText="1"/>
    </xf>
    <xf numFmtId="41" fontId="4" fillId="0" borderId="0" xfId="1" applyFont="1" applyFill="1" applyBorder="1" applyAlignment="1">
      <alignment vertical="center"/>
    </xf>
    <xf numFmtId="0" fontId="17" fillId="0" borderId="0" xfId="0" applyFont="1" applyAlignment="1">
      <alignment horizontal="left" vertical="top" wrapText="1" readingOrder="1"/>
    </xf>
    <xf numFmtId="0" fontId="17" fillId="0" borderId="0" xfId="0" applyFont="1" applyAlignment="1">
      <alignment horizontal="left" vertical="top" wrapText="1"/>
    </xf>
    <xf numFmtId="0" fontId="4" fillId="0" borderId="8"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lignment vertical="center"/>
    </xf>
    <xf numFmtId="0" fontId="23" fillId="0" borderId="3" xfId="0" applyFont="1" applyBorder="1" applyAlignment="1">
      <alignment horizontal="justify" vertical="top" wrapText="1"/>
    </xf>
    <xf numFmtId="164" fontId="2" fillId="0" borderId="3" xfId="1" applyNumberFormat="1" applyFont="1" applyFill="1" applyBorder="1" applyAlignment="1">
      <alignment horizontal="center" vertical="center" wrapText="1"/>
    </xf>
    <xf numFmtId="164" fontId="23" fillId="0" borderId="3" xfId="1" applyNumberFormat="1" applyFont="1" applyBorder="1" applyAlignment="1">
      <alignment horizontal="right" vertical="center" wrapText="1"/>
    </xf>
    <xf numFmtId="0" fontId="23" fillId="0" borderId="3" xfId="0" applyFont="1" applyBorder="1" applyAlignment="1">
      <alignment horizontal="justify" vertical="top" wrapText="1" readingOrder="1"/>
    </xf>
    <xf numFmtId="164" fontId="4" fillId="0" borderId="3" xfId="1" applyNumberFormat="1" applyFont="1" applyFill="1" applyBorder="1" applyAlignment="1">
      <alignment vertical="center" wrapText="1"/>
    </xf>
    <xf numFmtId="169" fontId="23" fillId="0" borderId="3" xfId="0" applyNumberFormat="1" applyFont="1" applyBorder="1" applyAlignment="1">
      <alignment horizontal="right" vertical="center" wrapText="1"/>
    </xf>
    <xf numFmtId="0" fontId="4" fillId="0" borderId="4" xfId="0" applyFont="1" applyBorder="1" applyAlignment="1">
      <alignment vertical="center"/>
    </xf>
    <xf numFmtId="0" fontId="23" fillId="0" borderId="4" xfId="0" applyFont="1" applyBorder="1" applyAlignment="1">
      <alignment horizontal="justify" vertical="top" wrapText="1"/>
    </xf>
    <xf numFmtId="164" fontId="2" fillId="0" borderId="4" xfId="1" applyNumberFormat="1" applyFont="1" applyFill="1" applyBorder="1" applyAlignment="1">
      <alignment horizontal="center" vertical="center" wrapText="1"/>
    </xf>
    <xf numFmtId="164" fontId="23" fillId="0" borderId="4" xfId="1" applyNumberFormat="1" applyFont="1" applyBorder="1" applyAlignment="1">
      <alignment horizontal="right" vertical="center" wrapText="1"/>
    </xf>
    <xf numFmtId="0" fontId="4" fillId="0" borderId="1" xfId="0" quotePrefix="1" applyFont="1" applyBorder="1" applyAlignment="1">
      <alignment horizontal="center" vertical="center" wrapText="1"/>
    </xf>
    <xf numFmtId="0" fontId="2" fillId="0" borderId="3" xfId="0" applyFont="1" applyBorder="1" applyAlignment="1">
      <alignment vertical="center"/>
    </xf>
    <xf numFmtId="169" fontId="24" fillId="0" borderId="3" xfId="0" applyNumberFormat="1" applyFont="1" applyBorder="1" applyAlignment="1">
      <alignment horizontal="right" vertical="top" wrapText="1"/>
    </xf>
    <xf numFmtId="0" fontId="25" fillId="0" borderId="3" xfId="0" applyFont="1" applyBorder="1" applyAlignment="1">
      <alignment vertical="center"/>
    </xf>
    <xf numFmtId="0" fontId="26" fillId="0" borderId="3" xfId="0" applyFont="1" applyBorder="1" applyAlignment="1">
      <alignment horizontal="left" vertical="top"/>
    </xf>
    <xf numFmtId="0" fontId="27" fillId="0" borderId="3" xfId="0" applyFont="1" applyBorder="1" applyAlignment="1">
      <alignment horizontal="left" vertical="top"/>
    </xf>
    <xf numFmtId="169" fontId="27" fillId="0" borderId="3" xfId="0" applyNumberFormat="1" applyFont="1" applyBorder="1" applyAlignment="1">
      <alignment horizontal="right" vertical="top" wrapText="1"/>
    </xf>
    <xf numFmtId="0" fontId="24" fillId="0" borderId="3" xfId="0" applyFont="1" applyBorder="1" applyAlignment="1">
      <alignment horizontal="left" vertical="top"/>
    </xf>
    <xf numFmtId="0" fontId="2" fillId="0" borderId="3" xfId="0" applyFont="1" applyBorder="1" applyAlignment="1">
      <alignment horizontal="center" vertical="center"/>
    </xf>
    <xf numFmtId="0" fontId="27" fillId="0" borderId="4" xfId="0" applyFont="1" applyBorder="1" applyAlignment="1">
      <alignment horizontal="left" vertical="top"/>
    </xf>
    <xf numFmtId="0" fontId="2" fillId="0" borderId="4" xfId="0" applyFont="1" applyBorder="1" applyAlignment="1">
      <alignment vertical="center"/>
    </xf>
    <xf numFmtId="169" fontId="27" fillId="0" borderId="4" xfId="0" applyNumberFormat="1" applyFont="1" applyBorder="1" applyAlignment="1">
      <alignment horizontal="right" vertical="top" wrapText="1"/>
    </xf>
    <xf numFmtId="0" fontId="4" fillId="0" borderId="9" xfId="0" quotePrefix="1" applyFont="1" applyBorder="1" applyAlignment="1">
      <alignment horizontal="center" vertical="center" wrapText="1"/>
    </xf>
    <xf numFmtId="0" fontId="4" fillId="0" borderId="7" xfId="0" applyFont="1" applyBorder="1" applyAlignment="1">
      <alignment vertical="center"/>
    </xf>
    <xf numFmtId="0" fontId="24" fillId="0" borderId="0" xfId="0" applyFont="1" applyAlignment="1">
      <alignment horizontal="left" vertical="top" wrapText="1"/>
    </xf>
    <xf numFmtId="169" fontId="24" fillId="0" borderId="11" xfId="0" applyNumberFormat="1" applyFont="1" applyBorder="1" applyAlignment="1">
      <alignment horizontal="right" vertical="top" wrapText="1"/>
    </xf>
    <xf numFmtId="0" fontId="27" fillId="0" borderId="12" xfId="0" applyFont="1" applyBorder="1" applyAlignment="1">
      <alignment horizontal="left" vertical="top" wrapText="1"/>
    </xf>
    <xf numFmtId="169" fontId="27" fillId="0" borderId="10" xfId="0" applyNumberFormat="1" applyFont="1" applyBorder="1" applyAlignment="1">
      <alignment horizontal="right" vertical="top" wrapText="1"/>
    </xf>
    <xf numFmtId="0" fontId="2" fillId="0" borderId="0" xfId="0" applyFont="1" applyAlignment="1">
      <alignment horizontal="left" vertical="center" wrapText="1"/>
    </xf>
    <xf numFmtId="164" fontId="2" fillId="0" borderId="11" xfId="1" applyNumberFormat="1" applyFont="1" applyFill="1" applyBorder="1" applyAlignment="1">
      <alignment horizontal="center" vertical="center" wrapText="1"/>
    </xf>
    <xf numFmtId="0" fontId="2" fillId="0" borderId="12" xfId="0" applyFont="1" applyBorder="1" applyAlignment="1">
      <alignment horizontal="left" vertical="center" wrapText="1"/>
    </xf>
    <xf numFmtId="164" fontId="2" fillId="0" borderId="10" xfId="1" applyNumberFormat="1" applyFont="1" applyFill="1" applyBorder="1" applyAlignment="1">
      <alignment horizontal="center" vertical="center" wrapText="1"/>
    </xf>
    <xf numFmtId="0" fontId="28" fillId="0" borderId="0" xfId="0" applyFont="1" applyAlignment="1">
      <alignment horizontal="left" wrapText="1"/>
    </xf>
    <xf numFmtId="0" fontId="28" fillId="0" borderId="0" xfId="0" applyFont="1"/>
    <xf numFmtId="0" fontId="29"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xf numFmtId="0" fontId="19" fillId="0" borderId="0" xfId="0" applyFont="1" applyAlignment="1">
      <alignment vertical="center"/>
    </xf>
    <xf numFmtId="41" fontId="21" fillId="0" borderId="0" xfId="1" applyFont="1" applyAlignment="1">
      <alignment vertical="center"/>
    </xf>
    <xf numFmtId="0" fontId="2" fillId="0" borderId="0" xfId="0" applyFont="1" applyAlignment="1">
      <alignment horizontal="left" vertical="center"/>
    </xf>
    <xf numFmtId="0" fontId="30" fillId="0" borderId="0" xfId="0" applyFont="1" applyAlignment="1">
      <alignment horizontal="left" vertical="center"/>
    </xf>
    <xf numFmtId="0" fontId="19" fillId="0" borderId="0" xfId="0" applyFont="1" applyAlignment="1">
      <alignment horizontal="left" vertical="center"/>
    </xf>
    <xf numFmtId="0" fontId="15"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2" fillId="0" borderId="0" xfId="0" applyFont="1" applyAlignment="1">
      <alignment vertical="center"/>
    </xf>
    <xf numFmtId="0" fontId="2" fillId="0" borderId="0" xfId="0" applyFont="1" applyAlignment="1">
      <alignment horizontal="left" vertical="center"/>
    </xf>
    <xf numFmtId="164" fontId="32" fillId="0" borderId="0" xfId="1" applyNumberFormat="1" applyFont="1" applyAlignment="1">
      <alignment vertical="center"/>
    </xf>
    <xf numFmtId="164" fontId="4" fillId="0" borderId="0" xfId="1" applyNumberFormat="1" applyFont="1" applyAlignment="1">
      <alignment vertical="center"/>
    </xf>
    <xf numFmtId="164" fontId="2" fillId="0" borderId="0" xfId="1" applyNumberFormat="1"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8" fillId="0" borderId="0" xfId="0" applyFont="1" applyAlignment="1">
      <alignment horizontal="justify" vertical="center" wrapText="1"/>
    </xf>
    <xf numFmtId="0" fontId="8" fillId="0" borderId="0" xfId="0" applyFont="1" applyAlignment="1">
      <alignment horizontal="justify" vertical="center"/>
    </xf>
    <xf numFmtId="41" fontId="2" fillId="0" borderId="0" xfId="1" applyFont="1" applyAlignment="1">
      <alignment horizontal="justify" vertical="center" wrapText="1"/>
    </xf>
    <xf numFmtId="41" fontId="8" fillId="0" borderId="0" xfId="1" applyFont="1" applyAlignment="1">
      <alignment horizontal="justify" vertical="center"/>
    </xf>
    <xf numFmtId="0" fontId="2" fillId="0" borderId="0" xfId="0" applyFont="1" applyAlignment="1">
      <alignment vertical="center" wrapText="1"/>
    </xf>
    <xf numFmtId="0" fontId="12" fillId="0" borderId="0" xfId="0" applyFont="1" applyAlignment="1">
      <alignment horizontal="justify" vertical="center"/>
    </xf>
    <xf numFmtId="41" fontId="12" fillId="0" borderId="0" xfId="1" applyFont="1" applyAlignment="1">
      <alignment vertical="center"/>
    </xf>
    <xf numFmtId="0" fontId="2" fillId="0" borderId="0" xfId="0" applyFont="1" applyAlignment="1">
      <alignment horizontal="center" vertical="center"/>
    </xf>
  </cellXfs>
  <cellStyles count="8">
    <cellStyle name="Comma [0]" xfId="1" builtinId="6"/>
    <cellStyle name="Comma [0] 11" xfId="7" xr:uid="{CCBE8C18-8C58-44A5-9406-C23258B54A5E}"/>
    <cellStyle name="Comma [0] 2" xfId="6" xr:uid="{A889D837-80FD-4930-B326-416AE15F4CDC}"/>
    <cellStyle name="Comma 2" xfId="4" xr:uid="{6625D4CB-947F-4019-9504-256AC47319A1}"/>
    <cellStyle name="Normal" xfId="0" builtinId="0"/>
    <cellStyle name="Normal 6" xfId="5" xr:uid="{5F8F78A1-C581-41A5-85F5-84E6F2579B0B}"/>
    <cellStyle name="Normal_Form Neraca" xfId="3" xr:uid="{AAED213C-41EC-4BA7-BA5A-3822228BBA8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1599482</xdr:colOff>
      <xdr:row>87</xdr:row>
      <xdr:rowOff>155703</xdr:rowOff>
    </xdr:from>
    <xdr:ext cx="4564811" cy="949557"/>
    <xdr:sp macro="" textlink="">
      <xdr:nvSpPr>
        <xdr:cNvPr id="2" name="Rectangle 1">
          <a:extLst>
            <a:ext uri="{FF2B5EF4-FFF2-40B4-BE49-F238E27FC236}">
              <a16:creationId xmlns:a16="http://schemas.microsoft.com/office/drawing/2014/main" id="{C0A25C15-F196-4DC0-8CAD-71865FF3557F}"/>
            </a:ext>
          </a:extLst>
        </xdr:cNvPr>
        <xdr:cNvSpPr/>
      </xdr:nvSpPr>
      <xdr:spPr>
        <a:xfrm>
          <a:off x="2685332" y="20748753"/>
          <a:ext cx="4564811" cy="949557"/>
        </a:xfrm>
        <a:prstGeom prst="rect">
          <a:avLst/>
        </a:prstGeom>
        <a:noFill/>
      </xdr:spPr>
      <xdr:txBody>
        <a:bodyPr wrap="square" lIns="91440" tIns="45720" rIns="91440" bIns="45720">
          <a:noAutofit/>
        </a:bodyPr>
        <a:lstStyle/>
        <a:p>
          <a:pPr algn="ctr"/>
          <a:r>
            <a:rPr lang="id-ID" sz="5400" b="0" cap="none" spc="0">
              <a:ln w="0"/>
              <a:solidFill>
                <a:schemeClr val="tx1"/>
              </a:solidFill>
              <a:effectLst>
                <a:outerShdw blurRad="38100" dist="19050" dir="2700000" algn="tl" rotWithShape="0">
                  <a:schemeClr val="dk1">
                    <a:alpha val="40000"/>
                  </a:schemeClr>
                </a:outerShdw>
              </a:effectLst>
            </a:rPr>
            <a:t>NIHIL</a:t>
          </a:r>
        </a:p>
        <a:p>
          <a:pPr algn="ctr">
            <a:lnSpc>
              <a:spcPts val="6500"/>
            </a:lnSpc>
          </a:pP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4</xdr:col>
      <xdr:colOff>1590137</xdr:colOff>
      <xdr:row>100</xdr:row>
      <xdr:rowOff>20556</xdr:rowOff>
    </xdr:from>
    <xdr:ext cx="4564811" cy="949557"/>
    <xdr:sp macro="" textlink="">
      <xdr:nvSpPr>
        <xdr:cNvPr id="3" name="Rectangle 2">
          <a:extLst>
            <a:ext uri="{FF2B5EF4-FFF2-40B4-BE49-F238E27FC236}">
              <a16:creationId xmlns:a16="http://schemas.microsoft.com/office/drawing/2014/main" id="{859F1852-EFE1-40A1-B4DA-6106746DFBF6}"/>
            </a:ext>
          </a:extLst>
        </xdr:cNvPr>
        <xdr:cNvSpPr/>
      </xdr:nvSpPr>
      <xdr:spPr>
        <a:xfrm>
          <a:off x="2675987" y="22880556"/>
          <a:ext cx="4564811" cy="949557"/>
        </a:xfrm>
        <a:prstGeom prst="rect">
          <a:avLst/>
        </a:prstGeom>
        <a:noFill/>
      </xdr:spPr>
      <xdr:txBody>
        <a:bodyPr wrap="square" lIns="91440" tIns="45720" rIns="91440" bIns="45720">
          <a:noAutofit/>
        </a:bodyPr>
        <a:lstStyle/>
        <a:p>
          <a:pPr algn="ctr"/>
          <a:r>
            <a:rPr lang="id-ID" sz="5400" b="0" cap="none" spc="0">
              <a:ln w="0"/>
              <a:solidFill>
                <a:schemeClr val="tx1"/>
              </a:solidFill>
              <a:effectLst>
                <a:outerShdw blurRad="38100" dist="19050" dir="2700000" algn="tl" rotWithShape="0">
                  <a:schemeClr val="dk1">
                    <a:alpha val="40000"/>
                  </a:schemeClr>
                </a:outerShdw>
              </a:effectLst>
            </a:rPr>
            <a:t>NIHIL</a:t>
          </a:r>
        </a:p>
        <a:p>
          <a:pPr algn="ctr">
            <a:lnSpc>
              <a:spcPts val="6500"/>
            </a:lnSpc>
          </a:pP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5</xdr:col>
      <xdr:colOff>514350</xdr:colOff>
      <xdr:row>999</xdr:row>
      <xdr:rowOff>104775</xdr:rowOff>
    </xdr:from>
    <xdr:to>
      <xdr:col>7</xdr:col>
      <xdr:colOff>342900</xdr:colOff>
      <xdr:row>1005</xdr:row>
      <xdr:rowOff>66675</xdr:rowOff>
    </xdr:to>
    <xdr:pic>
      <xdr:nvPicPr>
        <xdr:cNvPr id="4" name="Picture 4">
          <a:extLst>
            <a:ext uri="{FF2B5EF4-FFF2-40B4-BE49-F238E27FC236}">
              <a16:creationId xmlns:a16="http://schemas.microsoft.com/office/drawing/2014/main" id="{9BD390F8-3621-4A5B-8FD4-C9D71A63B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79250975"/>
          <a:ext cx="2438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20AKUNTANSI/LAP.%20AKUNTANSI%202022/LAPORAN%20AKHIR%20TAH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1"/>
      <sheetName val="Lamp.2"/>
      <sheetName val="Lamp.3 SIPKD"/>
      <sheetName val="Lamp.4"/>
      <sheetName val="Lamp.5"/>
      <sheetName val="Lamp.6"/>
      <sheetName val="Lamp.7"/>
      <sheetName val="Lamp.8"/>
      <sheetName val="Lamp.9"/>
      <sheetName val="Lamp.10"/>
      <sheetName val="Lamp.11"/>
      <sheetName val="Lamp.12"/>
      <sheetName val="Lamp.13"/>
      <sheetName val="Lamp.14"/>
      <sheetName val="Lamp.15"/>
      <sheetName val="Lamp.16"/>
      <sheetName val="Lamp.17"/>
      <sheetName val="Lamp.18 SIPKD"/>
      <sheetName val="Lamp.19"/>
      <sheetName val="Lamp.20"/>
      <sheetName val="Lamp.21"/>
      <sheetName val="Lamp.22"/>
      <sheetName val="Lamp.23 SIPKD"/>
      <sheetName val="Lamp.24"/>
      <sheetName val="Lamp.25"/>
      <sheetName val="Lamp.26A UJI"/>
      <sheetName val="Lamp.26B UJI"/>
      <sheetName val="Lamp.27"/>
      <sheetName val="Penanggungjwb LK"/>
      <sheetName val="Bagan"/>
      <sheetName val="Lamp.28"/>
      <sheetName val="Lamp.29"/>
      <sheetName val="Lamp.30"/>
      <sheetName val="Ck. P.Akuntansi"/>
    </sheetNames>
    <sheetDataSet>
      <sheetData sheetId="0">
        <row r="22">
          <cell r="C22">
            <v>50415357255</v>
          </cell>
          <cell r="D22">
            <v>47377182724.349998</v>
          </cell>
          <cell r="G22">
            <v>43041511724.389999</v>
          </cell>
        </row>
        <row r="25">
          <cell r="C25">
            <v>25490683000</v>
          </cell>
          <cell r="D25">
            <v>23378198013</v>
          </cell>
        </row>
        <row r="29">
          <cell r="C29">
            <v>0</v>
          </cell>
          <cell r="D29">
            <v>0</v>
          </cell>
        </row>
        <row r="30">
          <cell r="C30">
            <v>2234278300</v>
          </cell>
          <cell r="D30">
            <v>2132867280</v>
          </cell>
        </row>
        <row r="31">
          <cell r="C31">
            <v>294550000</v>
          </cell>
          <cell r="D31">
            <v>291969500</v>
          </cell>
        </row>
        <row r="32">
          <cell r="C32">
            <v>0</v>
          </cell>
          <cell r="D32">
            <v>0</v>
          </cell>
        </row>
        <row r="33">
          <cell r="C33">
            <v>10030000</v>
          </cell>
          <cell r="D33">
            <v>9034545</v>
          </cell>
        </row>
        <row r="34">
          <cell r="C34">
            <v>0</v>
          </cell>
          <cell r="D3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880DB-F16B-4108-9A0C-729D8DEDA7DD}">
  <dimension ref="A1:O1006"/>
  <sheetViews>
    <sheetView tabSelected="1" view="pageBreakPreview" topLeftCell="A692" zoomScale="106" zoomScaleNormal="100" zoomScaleSheetLayoutView="106" workbookViewId="0">
      <selection activeCell="F981" sqref="F981"/>
    </sheetView>
  </sheetViews>
  <sheetFormatPr defaultColWidth="8.7109375" defaultRowHeight="12.75" x14ac:dyDescent="0.2"/>
  <cols>
    <col min="1" max="1" width="3.7109375" style="1" customWidth="1"/>
    <col min="2" max="2" width="2.85546875" style="1" customWidth="1"/>
    <col min="3" max="3" width="6.140625" style="1" customWidth="1"/>
    <col min="4" max="4" width="3.5703125" style="1" customWidth="1"/>
    <col min="5" max="5" width="30.85546875" style="1" customWidth="1"/>
    <col min="6" max="6" width="19.42578125" style="1" bestFit="1" customWidth="1"/>
    <col min="7" max="7" width="19.7109375" style="1" bestFit="1" customWidth="1"/>
    <col min="8" max="8" width="8.5703125" style="1" customWidth="1"/>
    <col min="9" max="9" width="8.7109375" style="1" customWidth="1"/>
    <col min="10" max="10" width="2.7109375" style="1" customWidth="1"/>
    <col min="11" max="11" width="9.42578125" style="3" customWidth="1"/>
    <col min="12" max="12" width="16.85546875" style="1" bestFit="1" customWidth="1"/>
    <col min="13" max="13" width="10.7109375" style="1" bestFit="1" customWidth="1"/>
    <col min="14" max="256" width="8.7109375" style="1"/>
    <col min="257" max="257" width="3.7109375" style="1" customWidth="1"/>
    <col min="258" max="258" width="2.85546875" style="1" customWidth="1"/>
    <col min="259" max="259" width="6.140625" style="1" customWidth="1"/>
    <col min="260" max="260" width="3.5703125" style="1" customWidth="1"/>
    <col min="261" max="261" width="30.85546875" style="1" customWidth="1"/>
    <col min="262" max="262" width="19.42578125" style="1" bestFit="1" customWidth="1"/>
    <col min="263" max="263" width="19.7109375" style="1" bestFit="1" customWidth="1"/>
    <col min="264" max="264" width="8.5703125" style="1" customWidth="1"/>
    <col min="265" max="265" width="8.7109375" style="1"/>
    <col min="266" max="266" width="2.7109375" style="1" customWidth="1"/>
    <col min="267" max="267" width="9.42578125" style="1" customWidth="1"/>
    <col min="268" max="268" width="16.85546875" style="1" bestFit="1" customWidth="1"/>
    <col min="269" max="269" width="10.7109375" style="1" bestFit="1" customWidth="1"/>
    <col min="270" max="512" width="8.7109375" style="1"/>
    <col min="513" max="513" width="3.7109375" style="1" customWidth="1"/>
    <col min="514" max="514" width="2.85546875" style="1" customWidth="1"/>
    <col min="515" max="515" width="6.140625" style="1" customWidth="1"/>
    <col min="516" max="516" width="3.5703125" style="1" customWidth="1"/>
    <col min="517" max="517" width="30.85546875" style="1" customWidth="1"/>
    <col min="518" max="518" width="19.42578125" style="1" bestFit="1" customWidth="1"/>
    <col min="519" max="519" width="19.7109375" style="1" bestFit="1" customWidth="1"/>
    <col min="520" max="520" width="8.5703125" style="1" customWidth="1"/>
    <col min="521" max="521" width="8.7109375" style="1"/>
    <col min="522" max="522" width="2.7109375" style="1" customWidth="1"/>
    <col min="523" max="523" width="9.42578125" style="1" customWidth="1"/>
    <col min="524" max="524" width="16.85546875" style="1" bestFit="1" customWidth="1"/>
    <col min="525" max="525" width="10.7109375" style="1" bestFit="1" customWidth="1"/>
    <col min="526" max="768" width="8.7109375" style="1"/>
    <col min="769" max="769" width="3.7109375" style="1" customWidth="1"/>
    <col min="770" max="770" width="2.85546875" style="1" customWidth="1"/>
    <col min="771" max="771" width="6.140625" style="1" customWidth="1"/>
    <col min="772" max="772" width="3.5703125" style="1" customWidth="1"/>
    <col min="773" max="773" width="30.85546875" style="1" customWidth="1"/>
    <col min="774" max="774" width="19.42578125" style="1" bestFit="1" customWidth="1"/>
    <col min="775" max="775" width="19.7109375" style="1" bestFit="1" customWidth="1"/>
    <col min="776" max="776" width="8.5703125" style="1" customWidth="1"/>
    <col min="777" max="777" width="8.7109375" style="1"/>
    <col min="778" max="778" width="2.7109375" style="1" customWidth="1"/>
    <col min="779" max="779" width="9.42578125" style="1" customWidth="1"/>
    <col min="780" max="780" width="16.85546875" style="1" bestFit="1" customWidth="1"/>
    <col min="781" max="781" width="10.7109375" style="1" bestFit="1" customWidth="1"/>
    <col min="782" max="1024" width="8.7109375" style="1"/>
    <col min="1025" max="1025" width="3.7109375" style="1" customWidth="1"/>
    <col min="1026" max="1026" width="2.85546875" style="1" customWidth="1"/>
    <col min="1027" max="1027" width="6.140625" style="1" customWidth="1"/>
    <col min="1028" max="1028" width="3.5703125" style="1" customWidth="1"/>
    <col min="1029" max="1029" width="30.85546875" style="1" customWidth="1"/>
    <col min="1030" max="1030" width="19.42578125" style="1" bestFit="1" customWidth="1"/>
    <col min="1031" max="1031" width="19.7109375" style="1" bestFit="1" customWidth="1"/>
    <col min="1032" max="1032" width="8.5703125" style="1" customWidth="1"/>
    <col min="1033" max="1033" width="8.7109375" style="1"/>
    <col min="1034" max="1034" width="2.7109375" style="1" customWidth="1"/>
    <col min="1035" max="1035" width="9.42578125" style="1" customWidth="1"/>
    <col min="1036" max="1036" width="16.85546875" style="1" bestFit="1" customWidth="1"/>
    <col min="1037" max="1037" width="10.7109375" style="1" bestFit="1" customWidth="1"/>
    <col min="1038" max="1280" width="8.7109375" style="1"/>
    <col min="1281" max="1281" width="3.7109375" style="1" customWidth="1"/>
    <col min="1282" max="1282" width="2.85546875" style="1" customWidth="1"/>
    <col min="1283" max="1283" width="6.140625" style="1" customWidth="1"/>
    <col min="1284" max="1284" width="3.5703125" style="1" customWidth="1"/>
    <col min="1285" max="1285" width="30.85546875" style="1" customWidth="1"/>
    <col min="1286" max="1286" width="19.42578125" style="1" bestFit="1" customWidth="1"/>
    <col min="1287" max="1287" width="19.7109375" style="1" bestFit="1" customWidth="1"/>
    <col min="1288" max="1288" width="8.5703125" style="1" customWidth="1"/>
    <col min="1289" max="1289" width="8.7109375" style="1"/>
    <col min="1290" max="1290" width="2.7109375" style="1" customWidth="1"/>
    <col min="1291" max="1291" width="9.42578125" style="1" customWidth="1"/>
    <col min="1292" max="1292" width="16.85546875" style="1" bestFit="1" customWidth="1"/>
    <col min="1293" max="1293" width="10.7109375" style="1" bestFit="1" customWidth="1"/>
    <col min="1294" max="1536" width="8.7109375" style="1"/>
    <col min="1537" max="1537" width="3.7109375" style="1" customWidth="1"/>
    <col min="1538" max="1538" width="2.85546875" style="1" customWidth="1"/>
    <col min="1539" max="1539" width="6.140625" style="1" customWidth="1"/>
    <col min="1540" max="1540" width="3.5703125" style="1" customWidth="1"/>
    <col min="1541" max="1541" width="30.85546875" style="1" customWidth="1"/>
    <col min="1542" max="1542" width="19.42578125" style="1" bestFit="1" customWidth="1"/>
    <col min="1543" max="1543" width="19.7109375" style="1" bestFit="1" customWidth="1"/>
    <col min="1544" max="1544" width="8.5703125" style="1" customWidth="1"/>
    <col min="1545" max="1545" width="8.7109375" style="1"/>
    <col min="1546" max="1546" width="2.7109375" style="1" customWidth="1"/>
    <col min="1547" max="1547" width="9.42578125" style="1" customWidth="1"/>
    <col min="1548" max="1548" width="16.85546875" style="1" bestFit="1" customWidth="1"/>
    <col min="1549" max="1549" width="10.7109375" style="1" bestFit="1" customWidth="1"/>
    <col min="1550" max="1792" width="8.7109375" style="1"/>
    <col min="1793" max="1793" width="3.7109375" style="1" customWidth="1"/>
    <col min="1794" max="1794" width="2.85546875" style="1" customWidth="1"/>
    <col min="1795" max="1795" width="6.140625" style="1" customWidth="1"/>
    <col min="1796" max="1796" width="3.5703125" style="1" customWidth="1"/>
    <col min="1797" max="1797" width="30.85546875" style="1" customWidth="1"/>
    <col min="1798" max="1798" width="19.42578125" style="1" bestFit="1" customWidth="1"/>
    <col min="1799" max="1799" width="19.7109375" style="1" bestFit="1" customWidth="1"/>
    <col min="1800" max="1800" width="8.5703125" style="1" customWidth="1"/>
    <col min="1801" max="1801" width="8.7109375" style="1"/>
    <col min="1802" max="1802" width="2.7109375" style="1" customWidth="1"/>
    <col min="1803" max="1803" width="9.42578125" style="1" customWidth="1"/>
    <col min="1804" max="1804" width="16.85546875" style="1" bestFit="1" customWidth="1"/>
    <col min="1805" max="1805" width="10.7109375" style="1" bestFit="1" customWidth="1"/>
    <col min="1806" max="2048" width="8.7109375" style="1"/>
    <col min="2049" max="2049" width="3.7109375" style="1" customWidth="1"/>
    <col min="2050" max="2050" width="2.85546875" style="1" customWidth="1"/>
    <col min="2051" max="2051" width="6.140625" style="1" customWidth="1"/>
    <col min="2052" max="2052" width="3.5703125" style="1" customWidth="1"/>
    <col min="2053" max="2053" width="30.85546875" style="1" customWidth="1"/>
    <col min="2054" max="2054" width="19.42578125" style="1" bestFit="1" customWidth="1"/>
    <col min="2055" max="2055" width="19.7109375" style="1" bestFit="1" customWidth="1"/>
    <col min="2056" max="2056" width="8.5703125" style="1" customWidth="1"/>
    <col min="2057" max="2057" width="8.7109375" style="1"/>
    <col min="2058" max="2058" width="2.7109375" style="1" customWidth="1"/>
    <col min="2059" max="2059" width="9.42578125" style="1" customWidth="1"/>
    <col min="2060" max="2060" width="16.85546875" style="1" bestFit="1" customWidth="1"/>
    <col min="2061" max="2061" width="10.7109375" style="1" bestFit="1" customWidth="1"/>
    <col min="2062" max="2304" width="8.7109375" style="1"/>
    <col min="2305" max="2305" width="3.7109375" style="1" customWidth="1"/>
    <col min="2306" max="2306" width="2.85546875" style="1" customWidth="1"/>
    <col min="2307" max="2307" width="6.140625" style="1" customWidth="1"/>
    <col min="2308" max="2308" width="3.5703125" style="1" customWidth="1"/>
    <col min="2309" max="2309" width="30.85546875" style="1" customWidth="1"/>
    <col min="2310" max="2310" width="19.42578125" style="1" bestFit="1" customWidth="1"/>
    <col min="2311" max="2311" width="19.7109375" style="1" bestFit="1" customWidth="1"/>
    <col min="2312" max="2312" width="8.5703125" style="1" customWidth="1"/>
    <col min="2313" max="2313" width="8.7109375" style="1"/>
    <col min="2314" max="2314" width="2.7109375" style="1" customWidth="1"/>
    <col min="2315" max="2315" width="9.42578125" style="1" customWidth="1"/>
    <col min="2316" max="2316" width="16.85546875" style="1" bestFit="1" customWidth="1"/>
    <col min="2317" max="2317" width="10.7109375" style="1" bestFit="1" customWidth="1"/>
    <col min="2318" max="2560" width="8.7109375" style="1"/>
    <col min="2561" max="2561" width="3.7109375" style="1" customWidth="1"/>
    <col min="2562" max="2562" width="2.85546875" style="1" customWidth="1"/>
    <col min="2563" max="2563" width="6.140625" style="1" customWidth="1"/>
    <col min="2564" max="2564" width="3.5703125" style="1" customWidth="1"/>
    <col min="2565" max="2565" width="30.85546875" style="1" customWidth="1"/>
    <col min="2566" max="2566" width="19.42578125" style="1" bestFit="1" customWidth="1"/>
    <col min="2567" max="2567" width="19.7109375" style="1" bestFit="1" customWidth="1"/>
    <col min="2568" max="2568" width="8.5703125" style="1" customWidth="1"/>
    <col min="2569" max="2569" width="8.7109375" style="1"/>
    <col min="2570" max="2570" width="2.7109375" style="1" customWidth="1"/>
    <col min="2571" max="2571" width="9.42578125" style="1" customWidth="1"/>
    <col min="2572" max="2572" width="16.85546875" style="1" bestFit="1" customWidth="1"/>
    <col min="2573" max="2573" width="10.7109375" style="1" bestFit="1" customWidth="1"/>
    <col min="2574" max="2816" width="8.7109375" style="1"/>
    <col min="2817" max="2817" width="3.7109375" style="1" customWidth="1"/>
    <col min="2818" max="2818" width="2.85546875" style="1" customWidth="1"/>
    <col min="2819" max="2819" width="6.140625" style="1" customWidth="1"/>
    <col min="2820" max="2820" width="3.5703125" style="1" customWidth="1"/>
    <col min="2821" max="2821" width="30.85546875" style="1" customWidth="1"/>
    <col min="2822" max="2822" width="19.42578125" style="1" bestFit="1" customWidth="1"/>
    <col min="2823" max="2823" width="19.7109375" style="1" bestFit="1" customWidth="1"/>
    <col min="2824" max="2824" width="8.5703125" style="1" customWidth="1"/>
    <col min="2825" max="2825" width="8.7109375" style="1"/>
    <col min="2826" max="2826" width="2.7109375" style="1" customWidth="1"/>
    <col min="2827" max="2827" width="9.42578125" style="1" customWidth="1"/>
    <col min="2828" max="2828" width="16.85546875" style="1" bestFit="1" customWidth="1"/>
    <col min="2829" max="2829" width="10.7109375" style="1" bestFit="1" customWidth="1"/>
    <col min="2830" max="3072" width="8.7109375" style="1"/>
    <col min="3073" max="3073" width="3.7109375" style="1" customWidth="1"/>
    <col min="3074" max="3074" width="2.85546875" style="1" customWidth="1"/>
    <col min="3075" max="3075" width="6.140625" style="1" customWidth="1"/>
    <col min="3076" max="3076" width="3.5703125" style="1" customWidth="1"/>
    <col min="3077" max="3077" width="30.85546875" style="1" customWidth="1"/>
    <col min="3078" max="3078" width="19.42578125" style="1" bestFit="1" customWidth="1"/>
    <col min="3079" max="3079" width="19.7109375" style="1" bestFit="1" customWidth="1"/>
    <col min="3080" max="3080" width="8.5703125" style="1" customWidth="1"/>
    <col min="3081" max="3081" width="8.7109375" style="1"/>
    <col min="3082" max="3082" width="2.7109375" style="1" customWidth="1"/>
    <col min="3083" max="3083" width="9.42578125" style="1" customWidth="1"/>
    <col min="3084" max="3084" width="16.85546875" style="1" bestFit="1" customWidth="1"/>
    <col min="3085" max="3085" width="10.7109375" style="1" bestFit="1" customWidth="1"/>
    <col min="3086" max="3328" width="8.7109375" style="1"/>
    <col min="3329" max="3329" width="3.7109375" style="1" customWidth="1"/>
    <col min="3330" max="3330" width="2.85546875" style="1" customWidth="1"/>
    <col min="3331" max="3331" width="6.140625" style="1" customWidth="1"/>
    <col min="3332" max="3332" width="3.5703125" style="1" customWidth="1"/>
    <col min="3333" max="3333" width="30.85546875" style="1" customWidth="1"/>
    <col min="3334" max="3334" width="19.42578125" style="1" bestFit="1" customWidth="1"/>
    <col min="3335" max="3335" width="19.7109375" style="1" bestFit="1" customWidth="1"/>
    <col min="3336" max="3336" width="8.5703125" style="1" customWidth="1"/>
    <col min="3337" max="3337" width="8.7109375" style="1"/>
    <col min="3338" max="3338" width="2.7109375" style="1" customWidth="1"/>
    <col min="3339" max="3339" width="9.42578125" style="1" customWidth="1"/>
    <col min="3340" max="3340" width="16.85546875" style="1" bestFit="1" customWidth="1"/>
    <col min="3341" max="3341" width="10.7109375" style="1" bestFit="1" customWidth="1"/>
    <col min="3342" max="3584" width="8.7109375" style="1"/>
    <col min="3585" max="3585" width="3.7109375" style="1" customWidth="1"/>
    <col min="3586" max="3586" width="2.85546875" style="1" customWidth="1"/>
    <col min="3587" max="3587" width="6.140625" style="1" customWidth="1"/>
    <col min="3588" max="3588" width="3.5703125" style="1" customWidth="1"/>
    <col min="3589" max="3589" width="30.85546875" style="1" customWidth="1"/>
    <col min="3590" max="3590" width="19.42578125" style="1" bestFit="1" customWidth="1"/>
    <col min="3591" max="3591" width="19.7109375" style="1" bestFit="1" customWidth="1"/>
    <col min="3592" max="3592" width="8.5703125" style="1" customWidth="1"/>
    <col min="3593" max="3593" width="8.7109375" style="1"/>
    <col min="3594" max="3594" width="2.7109375" style="1" customWidth="1"/>
    <col min="3595" max="3595" width="9.42578125" style="1" customWidth="1"/>
    <col min="3596" max="3596" width="16.85546875" style="1" bestFit="1" customWidth="1"/>
    <col min="3597" max="3597" width="10.7109375" style="1" bestFit="1" customWidth="1"/>
    <col min="3598" max="3840" width="8.7109375" style="1"/>
    <col min="3841" max="3841" width="3.7109375" style="1" customWidth="1"/>
    <col min="3842" max="3842" width="2.85546875" style="1" customWidth="1"/>
    <col min="3843" max="3843" width="6.140625" style="1" customWidth="1"/>
    <col min="3844" max="3844" width="3.5703125" style="1" customWidth="1"/>
    <col min="3845" max="3845" width="30.85546875" style="1" customWidth="1"/>
    <col min="3846" max="3846" width="19.42578125" style="1" bestFit="1" customWidth="1"/>
    <col min="3847" max="3847" width="19.7109375" style="1" bestFit="1" customWidth="1"/>
    <col min="3848" max="3848" width="8.5703125" style="1" customWidth="1"/>
    <col min="3849" max="3849" width="8.7109375" style="1"/>
    <col min="3850" max="3850" width="2.7109375" style="1" customWidth="1"/>
    <col min="3851" max="3851" width="9.42578125" style="1" customWidth="1"/>
    <col min="3852" max="3852" width="16.85546875" style="1" bestFit="1" customWidth="1"/>
    <col min="3853" max="3853" width="10.7109375" style="1" bestFit="1" customWidth="1"/>
    <col min="3854" max="4096" width="8.7109375" style="1"/>
    <col min="4097" max="4097" width="3.7109375" style="1" customWidth="1"/>
    <col min="4098" max="4098" width="2.85546875" style="1" customWidth="1"/>
    <col min="4099" max="4099" width="6.140625" style="1" customWidth="1"/>
    <col min="4100" max="4100" width="3.5703125" style="1" customWidth="1"/>
    <col min="4101" max="4101" width="30.85546875" style="1" customWidth="1"/>
    <col min="4102" max="4102" width="19.42578125" style="1" bestFit="1" customWidth="1"/>
    <col min="4103" max="4103" width="19.7109375" style="1" bestFit="1" customWidth="1"/>
    <col min="4104" max="4104" width="8.5703125" style="1" customWidth="1"/>
    <col min="4105" max="4105" width="8.7109375" style="1"/>
    <col min="4106" max="4106" width="2.7109375" style="1" customWidth="1"/>
    <col min="4107" max="4107" width="9.42578125" style="1" customWidth="1"/>
    <col min="4108" max="4108" width="16.85546875" style="1" bestFit="1" customWidth="1"/>
    <col min="4109" max="4109" width="10.7109375" style="1" bestFit="1" customWidth="1"/>
    <col min="4110" max="4352" width="8.7109375" style="1"/>
    <col min="4353" max="4353" width="3.7109375" style="1" customWidth="1"/>
    <col min="4354" max="4354" width="2.85546875" style="1" customWidth="1"/>
    <col min="4355" max="4355" width="6.140625" style="1" customWidth="1"/>
    <col min="4356" max="4356" width="3.5703125" style="1" customWidth="1"/>
    <col min="4357" max="4357" width="30.85546875" style="1" customWidth="1"/>
    <col min="4358" max="4358" width="19.42578125" style="1" bestFit="1" customWidth="1"/>
    <col min="4359" max="4359" width="19.7109375" style="1" bestFit="1" customWidth="1"/>
    <col min="4360" max="4360" width="8.5703125" style="1" customWidth="1"/>
    <col min="4361" max="4361" width="8.7109375" style="1"/>
    <col min="4362" max="4362" width="2.7109375" style="1" customWidth="1"/>
    <col min="4363" max="4363" width="9.42578125" style="1" customWidth="1"/>
    <col min="4364" max="4364" width="16.85546875" style="1" bestFit="1" customWidth="1"/>
    <col min="4365" max="4365" width="10.7109375" style="1" bestFit="1" customWidth="1"/>
    <col min="4366" max="4608" width="8.7109375" style="1"/>
    <col min="4609" max="4609" width="3.7109375" style="1" customWidth="1"/>
    <col min="4610" max="4610" width="2.85546875" style="1" customWidth="1"/>
    <col min="4611" max="4611" width="6.140625" style="1" customWidth="1"/>
    <col min="4612" max="4612" width="3.5703125" style="1" customWidth="1"/>
    <col min="4613" max="4613" width="30.85546875" style="1" customWidth="1"/>
    <col min="4614" max="4614" width="19.42578125" style="1" bestFit="1" customWidth="1"/>
    <col min="4615" max="4615" width="19.7109375" style="1" bestFit="1" customWidth="1"/>
    <col min="4616" max="4616" width="8.5703125" style="1" customWidth="1"/>
    <col min="4617" max="4617" width="8.7109375" style="1"/>
    <col min="4618" max="4618" width="2.7109375" style="1" customWidth="1"/>
    <col min="4619" max="4619" width="9.42578125" style="1" customWidth="1"/>
    <col min="4620" max="4620" width="16.85546875" style="1" bestFit="1" customWidth="1"/>
    <col min="4621" max="4621" width="10.7109375" style="1" bestFit="1" customWidth="1"/>
    <col min="4622" max="4864" width="8.7109375" style="1"/>
    <col min="4865" max="4865" width="3.7109375" style="1" customWidth="1"/>
    <col min="4866" max="4866" width="2.85546875" style="1" customWidth="1"/>
    <col min="4867" max="4867" width="6.140625" style="1" customWidth="1"/>
    <col min="4868" max="4868" width="3.5703125" style="1" customWidth="1"/>
    <col min="4869" max="4869" width="30.85546875" style="1" customWidth="1"/>
    <col min="4870" max="4870" width="19.42578125" style="1" bestFit="1" customWidth="1"/>
    <col min="4871" max="4871" width="19.7109375" style="1" bestFit="1" customWidth="1"/>
    <col min="4872" max="4872" width="8.5703125" style="1" customWidth="1"/>
    <col min="4873" max="4873" width="8.7109375" style="1"/>
    <col min="4874" max="4874" width="2.7109375" style="1" customWidth="1"/>
    <col min="4875" max="4875" width="9.42578125" style="1" customWidth="1"/>
    <col min="4876" max="4876" width="16.85546875" style="1" bestFit="1" customWidth="1"/>
    <col min="4877" max="4877" width="10.7109375" style="1" bestFit="1" customWidth="1"/>
    <col min="4878" max="5120" width="8.7109375" style="1"/>
    <col min="5121" max="5121" width="3.7109375" style="1" customWidth="1"/>
    <col min="5122" max="5122" width="2.85546875" style="1" customWidth="1"/>
    <col min="5123" max="5123" width="6.140625" style="1" customWidth="1"/>
    <col min="5124" max="5124" width="3.5703125" style="1" customWidth="1"/>
    <col min="5125" max="5125" width="30.85546875" style="1" customWidth="1"/>
    <col min="5126" max="5126" width="19.42578125" style="1" bestFit="1" customWidth="1"/>
    <col min="5127" max="5127" width="19.7109375" style="1" bestFit="1" customWidth="1"/>
    <col min="5128" max="5128" width="8.5703125" style="1" customWidth="1"/>
    <col min="5129" max="5129" width="8.7109375" style="1"/>
    <col min="5130" max="5130" width="2.7109375" style="1" customWidth="1"/>
    <col min="5131" max="5131" width="9.42578125" style="1" customWidth="1"/>
    <col min="5132" max="5132" width="16.85546875" style="1" bestFit="1" customWidth="1"/>
    <col min="5133" max="5133" width="10.7109375" style="1" bestFit="1" customWidth="1"/>
    <col min="5134" max="5376" width="8.7109375" style="1"/>
    <col min="5377" max="5377" width="3.7109375" style="1" customWidth="1"/>
    <col min="5378" max="5378" width="2.85546875" style="1" customWidth="1"/>
    <col min="5379" max="5379" width="6.140625" style="1" customWidth="1"/>
    <col min="5380" max="5380" width="3.5703125" style="1" customWidth="1"/>
    <col min="5381" max="5381" width="30.85546875" style="1" customWidth="1"/>
    <col min="5382" max="5382" width="19.42578125" style="1" bestFit="1" customWidth="1"/>
    <col min="5383" max="5383" width="19.7109375" style="1" bestFit="1" customWidth="1"/>
    <col min="5384" max="5384" width="8.5703125" style="1" customWidth="1"/>
    <col min="5385" max="5385" width="8.7109375" style="1"/>
    <col min="5386" max="5386" width="2.7109375" style="1" customWidth="1"/>
    <col min="5387" max="5387" width="9.42578125" style="1" customWidth="1"/>
    <col min="5388" max="5388" width="16.85546875" style="1" bestFit="1" customWidth="1"/>
    <col min="5389" max="5389" width="10.7109375" style="1" bestFit="1" customWidth="1"/>
    <col min="5390" max="5632" width="8.7109375" style="1"/>
    <col min="5633" max="5633" width="3.7109375" style="1" customWidth="1"/>
    <col min="5634" max="5634" width="2.85546875" style="1" customWidth="1"/>
    <col min="5635" max="5635" width="6.140625" style="1" customWidth="1"/>
    <col min="5636" max="5636" width="3.5703125" style="1" customWidth="1"/>
    <col min="5637" max="5637" width="30.85546875" style="1" customWidth="1"/>
    <col min="5638" max="5638" width="19.42578125" style="1" bestFit="1" customWidth="1"/>
    <col min="5639" max="5639" width="19.7109375" style="1" bestFit="1" customWidth="1"/>
    <col min="5640" max="5640" width="8.5703125" style="1" customWidth="1"/>
    <col min="5641" max="5641" width="8.7109375" style="1"/>
    <col min="5642" max="5642" width="2.7109375" style="1" customWidth="1"/>
    <col min="5643" max="5643" width="9.42578125" style="1" customWidth="1"/>
    <col min="5644" max="5644" width="16.85546875" style="1" bestFit="1" customWidth="1"/>
    <col min="5645" max="5645" width="10.7109375" style="1" bestFit="1" customWidth="1"/>
    <col min="5646" max="5888" width="8.7109375" style="1"/>
    <col min="5889" max="5889" width="3.7109375" style="1" customWidth="1"/>
    <col min="5890" max="5890" width="2.85546875" style="1" customWidth="1"/>
    <col min="5891" max="5891" width="6.140625" style="1" customWidth="1"/>
    <col min="5892" max="5892" width="3.5703125" style="1" customWidth="1"/>
    <col min="5893" max="5893" width="30.85546875" style="1" customWidth="1"/>
    <col min="5894" max="5894" width="19.42578125" style="1" bestFit="1" customWidth="1"/>
    <col min="5895" max="5895" width="19.7109375" style="1" bestFit="1" customWidth="1"/>
    <col min="5896" max="5896" width="8.5703125" style="1" customWidth="1"/>
    <col min="5897" max="5897" width="8.7109375" style="1"/>
    <col min="5898" max="5898" width="2.7109375" style="1" customWidth="1"/>
    <col min="5899" max="5899" width="9.42578125" style="1" customWidth="1"/>
    <col min="5900" max="5900" width="16.85546875" style="1" bestFit="1" customWidth="1"/>
    <col min="5901" max="5901" width="10.7109375" style="1" bestFit="1" customWidth="1"/>
    <col min="5902" max="6144" width="8.7109375" style="1"/>
    <col min="6145" max="6145" width="3.7109375" style="1" customWidth="1"/>
    <col min="6146" max="6146" width="2.85546875" style="1" customWidth="1"/>
    <col min="6147" max="6147" width="6.140625" style="1" customWidth="1"/>
    <col min="6148" max="6148" width="3.5703125" style="1" customWidth="1"/>
    <col min="6149" max="6149" width="30.85546875" style="1" customWidth="1"/>
    <col min="6150" max="6150" width="19.42578125" style="1" bestFit="1" customWidth="1"/>
    <col min="6151" max="6151" width="19.7109375" style="1" bestFit="1" customWidth="1"/>
    <col min="6152" max="6152" width="8.5703125" style="1" customWidth="1"/>
    <col min="6153" max="6153" width="8.7109375" style="1"/>
    <col min="6154" max="6154" width="2.7109375" style="1" customWidth="1"/>
    <col min="6155" max="6155" width="9.42578125" style="1" customWidth="1"/>
    <col min="6156" max="6156" width="16.85546875" style="1" bestFit="1" customWidth="1"/>
    <col min="6157" max="6157" width="10.7109375" style="1" bestFit="1" customWidth="1"/>
    <col min="6158" max="6400" width="8.7109375" style="1"/>
    <col min="6401" max="6401" width="3.7109375" style="1" customWidth="1"/>
    <col min="6402" max="6402" width="2.85546875" style="1" customWidth="1"/>
    <col min="6403" max="6403" width="6.140625" style="1" customWidth="1"/>
    <col min="6404" max="6404" width="3.5703125" style="1" customWidth="1"/>
    <col min="6405" max="6405" width="30.85546875" style="1" customWidth="1"/>
    <col min="6406" max="6406" width="19.42578125" style="1" bestFit="1" customWidth="1"/>
    <col min="6407" max="6407" width="19.7109375" style="1" bestFit="1" customWidth="1"/>
    <col min="6408" max="6408" width="8.5703125" style="1" customWidth="1"/>
    <col min="6409" max="6409" width="8.7109375" style="1"/>
    <col min="6410" max="6410" width="2.7109375" style="1" customWidth="1"/>
    <col min="6411" max="6411" width="9.42578125" style="1" customWidth="1"/>
    <col min="6412" max="6412" width="16.85546875" style="1" bestFit="1" customWidth="1"/>
    <col min="6413" max="6413" width="10.7109375" style="1" bestFit="1" customWidth="1"/>
    <col min="6414" max="6656" width="8.7109375" style="1"/>
    <col min="6657" max="6657" width="3.7109375" style="1" customWidth="1"/>
    <col min="6658" max="6658" width="2.85546875" style="1" customWidth="1"/>
    <col min="6659" max="6659" width="6.140625" style="1" customWidth="1"/>
    <col min="6660" max="6660" width="3.5703125" style="1" customWidth="1"/>
    <col min="6661" max="6661" width="30.85546875" style="1" customWidth="1"/>
    <col min="6662" max="6662" width="19.42578125" style="1" bestFit="1" customWidth="1"/>
    <col min="6663" max="6663" width="19.7109375" style="1" bestFit="1" customWidth="1"/>
    <col min="6664" max="6664" width="8.5703125" style="1" customWidth="1"/>
    <col min="6665" max="6665" width="8.7109375" style="1"/>
    <col min="6666" max="6666" width="2.7109375" style="1" customWidth="1"/>
    <col min="6667" max="6667" width="9.42578125" style="1" customWidth="1"/>
    <col min="6668" max="6668" width="16.85546875" style="1" bestFit="1" customWidth="1"/>
    <col min="6669" max="6669" width="10.7109375" style="1" bestFit="1" customWidth="1"/>
    <col min="6670" max="6912" width="8.7109375" style="1"/>
    <col min="6913" max="6913" width="3.7109375" style="1" customWidth="1"/>
    <col min="6914" max="6914" width="2.85546875" style="1" customWidth="1"/>
    <col min="6915" max="6915" width="6.140625" style="1" customWidth="1"/>
    <col min="6916" max="6916" width="3.5703125" style="1" customWidth="1"/>
    <col min="6917" max="6917" width="30.85546875" style="1" customWidth="1"/>
    <col min="6918" max="6918" width="19.42578125" style="1" bestFit="1" customWidth="1"/>
    <col min="6919" max="6919" width="19.7109375" style="1" bestFit="1" customWidth="1"/>
    <col min="6920" max="6920" width="8.5703125" style="1" customWidth="1"/>
    <col min="6921" max="6921" width="8.7109375" style="1"/>
    <col min="6922" max="6922" width="2.7109375" style="1" customWidth="1"/>
    <col min="6923" max="6923" width="9.42578125" style="1" customWidth="1"/>
    <col min="6924" max="6924" width="16.85546875" style="1" bestFit="1" customWidth="1"/>
    <col min="6925" max="6925" width="10.7109375" style="1" bestFit="1" customWidth="1"/>
    <col min="6926" max="7168" width="8.7109375" style="1"/>
    <col min="7169" max="7169" width="3.7109375" style="1" customWidth="1"/>
    <col min="7170" max="7170" width="2.85546875" style="1" customWidth="1"/>
    <col min="7171" max="7171" width="6.140625" style="1" customWidth="1"/>
    <col min="7172" max="7172" width="3.5703125" style="1" customWidth="1"/>
    <col min="7173" max="7173" width="30.85546875" style="1" customWidth="1"/>
    <col min="7174" max="7174" width="19.42578125" style="1" bestFit="1" customWidth="1"/>
    <col min="7175" max="7175" width="19.7109375" style="1" bestFit="1" customWidth="1"/>
    <col min="7176" max="7176" width="8.5703125" style="1" customWidth="1"/>
    <col min="7177" max="7177" width="8.7109375" style="1"/>
    <col min="7178" max="7178" width="2.7109375" style="1" customWidth="1"/>
    <col min="7179" max="7179" width="9.42578125" style="1" customWidth="1"/>
    <col min="7180" max="7180" width="16.85546875" style="1" bestFit="1" customWidth="1"/>
    <col min="7181" max="7181" width="10.7109375" style="1" bestFit="1" customWidth="1"/>
    <col min="7182" max="7424" width="8.7109375" style="1"/>
    <col min="7425" max="7425" width="3.7109375" style="1" customWidth="1"/>
    <col min="7426" max="7426" width="2.85546875" style="1" customWidth="1"/>
    <col min="7427" max="7427" width="6.140625" style="1" customWidth="1"/>
    <col min="7428" max="7428" width="3.5703125" style="1" customWidth="1"/>
    <col min="7429" max="7429" width="30.85546875" style="1" customWidth="1"/>
    <col min="7430" max="7430" width="19.42578125" style="1" bestFit="1" customWidth="1"/>
    <col min="7431" max="7431" width="19.7109375" style="1" bestFit="1" customWidth="1"/>
    <col min="7432" max="7432" width="8.5703125" style="1" customWidth="1"/>
    <col min="7433" max="7433" width="8.7109375" style="1"/>
    <col min="7434" max="7434" width="2.7109375" style="1" customWidth="1"/>
    <col min="7435" max="7435" width="9.42578125" style="1" customWidth="1"/>
    <col min="7436" max="7436" width="16.85546875" style="1" bestFit="1" customWidth="1"/>
    <col min="7437" max="7437" width="10.7109375" style="1" bestFit="1" customWidth="1"/>
    <col min="7438" max="7680" width="8.7109375" style="1"/>
    <col min="7681" max="7681" width="3.7109375" style="1" customWidth="1"/>
    <col min="7682" max="7682" width="2.85546875" style="1" customWidth="1"/>
    <col min="7683" max="7683" width="6.140625" style="1" customWidth="1"/>
    <col min="7684" max="7684" width="3.5703125" style="1" customWidth="1"/>
    <col min="7685" max="7685" width="30.85546875" style="1" customWidth="1"/>
    <col min="7686" max="7686" width="19.42578125" style="1" bestFit="1" customWidth="1"/>
    <col min="7687" max="7687" width="19.7109375" style="1" bestFit="1" customWidth="1"/>
    <col min="7688" max="7688" width="8.5703125" style="1" customWidth="1"/>
    <col min="7689" max="7689" width="8.7109375" style="1"/>
    <col min="7690" max="7690" width="2.7109375" style="1" customWidth="1"/>
    <col min="7691" max="7691" width="9.42578125" style="1" customWidth="1"/>
    <col min="7692" max="7692" width="16.85546875" style="1" bestFit="1" customWidth="1"/>
    <col min="7693" max="7693" width="10.7109375" style="1" bestFit="1" customWidth="1"/>
    <col min="7694" max="7936" width="8.7109375" style="1"/>
    <col min="7937" max="7937" width="3.7109375" style="1" customWidth="1"/>
    <col min="7938" max="7938" width="2.85546875" style="1" customWidth="1"/>
    <col min="7939" max="7939" width="6.140625" style="1" customWidth="1"/>
    <col min="7940" max="7940" width="3.5703125" style="1" customWidth="1"/>
    <col min="7941" max="7941" width="30.85546875" style="1" customWidth="1"/>
    <col min="7942" max="7942" width="19.42578125" style="1" bestFit="1" customWidth="1"/>
    <col min="7943" max="7943" width="19.7109375" style="1" bestFit="1" customWidth="1"/>
    <col min="7944" max="7944" width="8.5703125" style="1" customWidth="1"/>
    <col min="7945" max="7945" width="8.7109375" style="1"/>
    <col min="7946" max="7946" width="2.7109375" style="1" customWidth="1"/>
    <col min="7947" max="7947" width="9.42578125" style="1" customWidth="1"/>
    <col min="7948" max="7948" width="16.85546875" style="1" bestFit="1" customWidth="1"/>
    <col min="7949" max="7949" width="10.7109375" style="1" bestFit="1" customWidth="1"/>
    <col min="7950" max="8192" width="8.7109375" style="1"/>
    <col min="8193" max="8193" width="3.7109375" style="1" customWidth="1"/>
    <col min="8194" max="8194" width="2.85546875" style="1" customWidth="1"/>
    <col min="8195" max="8195" width="6.140625" style="1" customWidth="1"/>
    <col min="8196" max="8196" width="3.5703125" style="1" customWidth="1"/>
    <col min="8197" max="8197" width="30.85546875" style="1" customWidth="1"/>
    <col min="8198" max="8198" width="19.42578125" style="1" bestFit="1" customWidth="1"/>
    <col min="8199" max="8199" width="19.7109375" style="1" bestFit="1" customWidth="1"/>
    <col min="8200" max="8200" width="8.5703125" style="1" customWidth="1"/>
    <col min="8201" max="8201" width="8.7109375" style="1"/>
    <col min="8202" max="8202" width="2.7109375" style="1" customWidth="1"/>
    <col min="8203" max="8203" width="9.42578125" style="1" customWidth="1"/>
    <col min="8204" max="8204" width="16.85546875" style="1" bestFit="1" customWidth="1"/>
    <col min="8205" max="8205" width="10.7109375" style="1" bestFit="1" customWidth="1"/>
    <col min="8206" max="8448" width="8.7109375" style="1"/>
    <col min="8449" max="8449" width="3.7109375" style="1" customWidth="1"/>
    <col min="8450" max="8450" width="2.85546875" style="1" customWidth="1"/>
    <col min="8451" max="8451" width="6.140625" style="1" customWidth="1"/>
    <col min="8452" max="8452" width="3.5703125" style="1" customWidth="1"/>
    <col min="8453" max="8453" width="30.85546875" style="1" customWidth="1"/>
    <col min="8454" max="8454" width="19.42578125" style="1" bestFit="1" customWidth="1"/>
    <col min="8455" max="8455" width="19.7109375" style="1" bestFit="1" customWidth="1"/>
    <col min="8456" max="8456" width="8.5703125" style="1" customWidth="1"/>
    <col min="8457" max="8457" width="8.7109375" style="1"/>
    <col min="8458" max="8458" width="2.7109375" style="1" customWidth="1"/>
    <col min="8459" max="8459" width="9.42578125" style="1" customWidth="1"/>
    <col min="8460" max="8460" width="16.85546875" style="1" bestFit="1" customWidth="1"/>
    <col min="8461" max="8461" width="10.7109375" style="1" bestFit="1" customWidth="1"/>
    <col min="8462" max="8704" width="8.7109375" style="1"/>
    <col min="8705" max="8705" width="3.7109375" style="1" customWidth="1"/>
    <col min="8706" max="8706" width="2.85546875" style="1" customWidth="1"/>
    <col min="8707" max="8707" width="6.140625" style="1" customWidth="1"/>
    <col min="8708" max="8708" width="3.5703125" style="1" customWidth="1"/>
    <col min="8709" max="8709" width="30.85546875" style="1" customWidth="1"/>
    <col min="8710" max="8710" width="19.42578125" style="1" bestFit="1" customWidth="1"/>
    <col min="8711" max="8711" width="19.7109375" style="1" bestFit="1" customWidth="1"/>
    <col min="8712" max="8712" width="8.5703125" style="1" customWidth="1"/>
    <col min="8713" max="8713" width="8.7109375" style="1"/>
    <col min="8714" max="8714" width="2.7109375" style="1" customWidth="1"/>
    <col min="8715" max="8715" width="9.42578125" style="1" customWidth="1"/>
    <col min="8716" max="8716" width="16.85546875" style="1" bestFit="1" customWidth="1"/>
    <col min="8717" max="8717" width="10.7109375" style="1" bestFit="1" customWidth="1"/>
    <col min="8718" max="8960" width="8.7109375" style="1"/>
    <col min="8961" max="8961" width="3.7109375" style="1" customWidth="1"/>
    <col min="8962" max="8962" width="2.85546875" style="1" customWidth="1"/>
    <col min="8963" max="8963" width="6.140625" style="1" customWidth="1"/>
    <col min="8964" max="8964" width="3.5703125" style="1" customWidth="1"/>
    <col min="8965" max="8965" width="30.85546875" style="1" customWidth="1"/>
    <col min="8966" max="8966" width="19.42578125" style="1" bestFit="1" customWidth="1"/>
    <col min="8967" max="8967" width="19.7109375" style="1" bestFit="1" customWidth="1"/>
    <col min="8968" max="8968" width="8.5703125" style="1" customWidth="1"/>
    <col min="8969" max="8969" width="8.7109375" style="1"/>
    <col min="8970" max="8970" width="2.7109375" style="1" customWidth="1"/>
    <col min="8971" max="8971" width="9.42578125" style="1" customWidth="1"/>
    <col min="8972" max="8972" width="16.85546875" style="1" bestFit="1" customWidth="1"/>
    <col min="8973" max="8973" width="10.7109375" style="1" bestFit="1" customWidth="1"/>
    <col min="8974" max="9216" width="8.7109375" style="1"/>
    <col min="9217" max="9217" width="3.7109375" style="1" customWidth="1"/>
    <col min="9218" max="9218" width="2.85546875" style="1" customWidth="1"/>
    <col min="9219" max="9219" width="6.140625" style="1" customWidth="1"/>
    <col min="9220" max="9220" width="3.5703125" style="1" customWidth="1"/>
    <col min="9221" max="9221" width="30.85546875" style="1" customWidth="1"/>
    <col min="9222" max="9222" width="19.42578125" style="1" bestFit="1" customWidth="1"/>
    <col min="9223" max="9223" width="19.7109375" style="1" bestFit="1" customWidth="1"/>
    <col min="9224" max="9224" width="8.5703125" style="1" customWidth="1"/>
    <col min="9225" max="9225" width="8.7109375" style="1"/>
    <col min="9226" max="9226" width="2.7109375" style="1" customWidth="1"/>
    <col min="9227" max="9227" width="9.42578125" style="1" customWidth="1"/>
    <col min="9228" max="9228" width="16.85546875" style="1" bestFit="1" customWidth="1"/>
    <col min="9229" max="9229" width="10.7109375" style="1" bestFit="1" customWidth="1"/>
    <col min="9230" max="9472" width="8.7109375" style="1"/>
    <col min="9473" max="9473" width="3.7109375" style="1" customWidth="1"/>
    <col min="9474" max="9474" width="2.85546875" style="1" customWidth="1"/>
    <col min="9475" max="9475" width="6.140625" style="1" customWidth="1"/>
    <col min="9476" max="9476" width="3.5703125" style="1" customWidth="1"/>
    <col min="9477" max="9477" width="30.85546875" style="1" customWidth="1"/>
    <col min="9478" max="9478" width="19.42578125" style="1" bestFit="1" customWidth="1"/>
    <col min="9479" max="9479" width="19.7109375" style="1" bestFit="1" customWidth="1"/>
    <col min="9480" max="9480" width="8.5703125" style="1" customWidth="1"/>
    <col min="9481" max="9481" width="8.7109375" style="1"/>
    <col min="9482" max="9482" width="2.7109375" style="1" customWidth="1"/>
    <col min="9483" max="9483" width="9.42578125" style="1" customWidth="1"/>
    <col min="9484" max="9484" width="16.85546875" style="1" bestFit="1" customWidth="1"/>
    <col min="9485" max="9485" width="10.7109375" style="1" bestFit="1" customWidth="1"/>
    <col min="9486" max="9728" width="8.7109375" style="1"/>
    <col min="9729" max="9729" width="3.7109375" style="1" customWidth="1"/>
    <col min="9730" max="9730" width="2.85546875" style="1" customWidth="1"/>
    <col min="9731" max="9731" width="6.140625" style="1" customWidth="1"/>
    <col min="9732" max="9732" width="3.5703125" style="1" customWidth="1"/>
    <col min="9733" max="9733" width="30.85546875" style="1" customWidth="1"/>
    <col min="9734" max="9734" width="19.42578125" style="1" bestFit="1" customWidth="1"/>
    <col min="9735" max="9735" width="19.7109375" style="1" bestFit="1" customWidth="1"/>
    <col min="9736" max="9736" width="8.5703125" style="1" customWidth="1"/>
    <col min="9737" max="9737" width="8.7109375" style="1"/>
    <col min="9738" max="9738" width="2.7109375" style="1" customWidth="1"/>
    <col min="9739" max="9739" width="9.42578125" style="1" customWidth="1"/>
    <col min="9740" max="9740" width="16.85546875" style="1" bestFit="1" customWidth="1"/>
    <col min="9741" max="9741" width="10.7109375" style="1" bestFit="1" customWidth="1"/>
    <col min="9742" max="9984" width="8.7109375" style="1"/>
    <col min="9985" max="9985" width="3.7109375" style="1" customWidth="1"/>
    <col min="9986" max="9986" width="2.85546875" style="1" customWidth="1"/>
    <col min="9987" max="9987" width="6.140625" style="1" customWidth="1"/>
    <col min="9988" max="9988" width="3.5703125" style="1" customWidth="1"/>
    <col min="9989" max="9989" width="30.85546875" style="1" customWidth="1"/>
    <col min="9990" max="9990" width="19.42578125" style="1" bestFit="1" customWidth="1"/>
    <col min="9991" max="9991" width="19.7109375" style="1" bestFit="1" customWidth="1"/>
    <col min="9992" max="9992" width="8.5703125" style="1" customWidth="1"/>
    <col min="9993" max="9993" width="8.7109375" style="1"/>
    <col min="9994" max="9994" width="2.7109375" style="1" customWidth="1"/>
    <col min="9995" max="9995" width="9.42578125" style="1" customWidth="1"/>
    <col min="9996" max="9996" width="16.85546875" style="1" bestFit="1" customWidth="1"/>
    <col min="9997" max="9997" width="10.7109375" style="1" bestFit="1" customWidth="1"/>
    <col min="9998" max="10240" width="8.7109375" style="1"/>
    <col min="10241" max="10241" width="3.7109375" style="1" customWidth="1"/>
    <col min="10242" max="10242" width="2.85546875" style="1" customWidth="1"/>
    <col min="10243" max="10243" width="6.140625" style="1" customWidth="1"/>
    <col min="10244" max="10244" width="3.5703125" style="1" customWidth="1"/>
    <col min="10245" max="10245" width="30.85546875" style="1" customWidth="1"/>
    <col min="10246" max="10246" width="19.42578125" style="1" bestFit="1" customWidth="1"/>
    <col min="10247" max="10247" width="19.7109375" style="1" bestFit="1" customWidth="1"/>
    <col min="10248" max="10248" width="8.5703125" style="1" customWidth="1"/>
    <col min="10249" max="10249" width="8.7109375" style="1"/>
    <col min="10250" max="10250" width="2.7109375" style="1" customWidth="1"/>
    <col min="10251" max="10251" width="9.42578125" style="1" customWidth="1"/>
    <col min="10252" max="10252" width="16.85546875" style="1" bestFit="1" customWidth="1"/>
    <col min="10253" max="10253" width="10.7109375" style="1" bestFit="1" customWidth="1"/>
    <col min="10254" max="10496" width="8.7109375" style="1"/>
    <col min="10497" max="10497" width="3.7109375" style="1" customWidth="1"/>
    <col min="10498" max="10498" width="2.85546875" style="1" customWidth="1"/>
    <col min="10499" max="10499" width="6.140625" style="1" customWidth="1"/>
    <col min="10500" max="10500" width="3.5703125" style="1" customWidth="1"/>
    <col min="10501" max="10501" width="30.85546875" style="1" customWidth="1"/>
    <col min="10502" max="10502" width="19.42578125" style="1" bestFit="1" customWidth="1"/>
    <col min="10503" max="10503" width="19.7109375" style="1" bestFit="1" customWidth="1"/>
    <col min="10504" max="10504" width="8.5703125" style="1" customWidth="1"/>
    <col min="10505" max="10505" width="8.7109375" style="1"/>
    <col min="10506" max="10506" width="2.7109375" style="1" customWidth="1"/>
    <col min="10507" max="10507" width="9.42578125" style="1" customWidth="1"/>
    <col min="10508" max="10508" width="16.85546875" style="1" bestFit="1" customWidth="1"/>
    <col min="10509" max="10509" width="10.7109375" style="1" bestFit="1" customWidth="1"/>
    <col min="10510" max="10752" width="8.7109375" style="1"/>
    <col min="10753" max="10753" width="3.7109375" style="1" customWidth="1"/>
    <col min="10754" max="10754" width="2.85546875" style="1" customWidth="1"/>
    <col min="10755" max="10755" width="6.140625" style="1" customWidth="1"/>
    <col min="10756" max="10756" width="3.5703125" style="1" customWidth="1"/>
    <col min="10757" max="10757" width="30.85546875" style="1" customWidth="1"/>
    <col min="10758" max="10758" width="19.42578125" style="1" bestFit="1" customWidth="1"/>
    <col min="10759" max="10759" width="19.7109375" style="1" bestFit="1" customWidth="1"/>
    <col min="10760" max="10760" width="8.5703125" style="1" customWidth="1"/>
    <col min="10761" max="10761" width="8.7109375" style="1"/>
    <col min="10762" max="10762" width="2.7109375" style="1" customWidth="1"/>
    <col min="10763" max="10763" width="9.42578125" style="1" customWidth="1"/>
    <col min="10764" max="10764" width="16.85546875" style="1" bestFit="1" customWidth="1"/>
    <col min="10765" max="10765" width="10.7109375" style="1" bestFit="1" customWidth="1"/>
    <col min="10766" max="11008" width="8.7109375" style="1"/>
    <col min="11009" max="11009" width="3.7109375" style="1" customWidth="1"/>
    <col min="11010" max="11010" width="2.85546875" style="1" customWidth="1"/>
    <col min="11011" max="11011" width="6.140625" style="1" customWidth="1"/>
    <col min="11012" max="11012" width="3.5703125" style="1" customWidth="1"/>
    <col min="11013" max="11013" width="30.85546875" style="1" customWidth="1"/>
    <col min="11014" max="11014" width="19.42578125" style="1" bestFit="1" customWidth="1"/>
    <col min="11015" max="11015" width="19.7109375" style="1" bestFit="1" customWidth="1"/>
    <col min="11016" max="11016" width="8.5703125" style="1" customWidth="1"/>
    <col min="11017" max="11017" width="8.7109375" style="1"/>
    <col min="11018" max="11018" width="2.7109375" style="1" customWidth="1"/>
    <col min="11019" max="11019" width="9.42578125" style="1" customWidth="1"/>
    <col min="11020" max="11020" width="16.85546875" style="1" bestFit="1" customWidth="1"/>
    <col min="11021" max="11021" width="10.7109375" style="1" bestFit="1" customWidth="1"/>
    <col min="11022" max="11264" width="8.7109375" style="1"/>
    <col min="11265" max="11265" width="3.7109375" style="1" customWidth="1"/>
    <col min="11266" max="11266" width="2.85546875" style="1" customWidth="1"/>
    <col min="11267" max="11267" width="6.140625" style="1" customWidth="1"/>
    <col min="11268" max="11268" width="3.5703125" style="1" customWidth="1"/>
    <col min="11269" max="11269" width="30.85546875" style="1" customWidth="1"/>
    <col min="11270" max="11270" width="19.42578125" style="1" bestFit="1" customWidth="1"/>
    <col min="11271" max="11271" width="19.7109375" style="1" bestFit="1" customWidth="1"/>
    <col min="11272" max="11272" width="8.5703125" style="1" customWidth="1"/>
    <col min="11273" max="11273" width="8.7109375" style="1"/>
    <col min="11274" max="11274" width="2.7109375" style="1" customWidth="1"/>
    <col min="11275" max="11275" width="9.42578125" style="1" customWidth="1"/>
    <col min="11276" max="11276" width="16.85546875" style="1" bestFit="1" customWidth="1"/>
    <col min="11277" max="11277" width="10.7109375" style="1" bestFit="1" customWidth="1"/>
    <col min="11278" max="11520" width="8.7109375" style="1"/>
    <col min="11521" max="11521" width="3.7109375" style="1" customWidth="1"/>
    <col min="11522" max="11522" width="2.85546875" style="1" customWidth="1"/>
    <col min="11523" max="11523" width="6.140625" style="1" customWidth="1"/>
    <col min="11524" max="11524" width="3.5703125" style="1" customWidth="1"/>
    <col min="11525" max="11525" width="30.85546875" style="1" customWidth="1"/>
    <col min="11526" max="11526" width="19.42578125" style="1" bestFit="1" customWidth="1"/>
    <col min="11527" max="11527" width="19.7109375" style="1" bestFit="1" customWidth="1"/>
    <col min="11528" max="11528" width="8.5703125" style="1" customWidth="1"/>
    <col min="11529" max="11529" width="8.7109375" style="1"/>
    <col min="11530" max="11530" width="2.7109375" style="1" customWidth="1"/>
    <col min="11531" max="11531" width="9.42578125" style="1" customWidth="1"/>
    <col min="11532" max="11532" width="16.85546875" style="1" bestFit="1" customWidth="1"/>
    <col min="11533" max="11533" width="10.7109375" style="1" bestFit="1" customWidth="1"/>
    <col min="11534" max="11776" width="8.7109375" style="1"/>
    <col min="11777" max="11777" width="3.7109375" style="1" customWidth="1"/>
    <col min="11778" max="11778" width="2.85546875" style="1" customWidth="1"/>
    <col min="11779" max="11779" width="6.140625" style="1" customWidth="1"/>
    <col min="11780" max="11780" width="3.5703125" style="1" customWidth="1"/>
    <col min="11781" max="11781" width="30.85546875" style="1" customWidth="1"/>
    <col min="11782" max="11782" width="19.42578125" style="1" bestFit="1" customWidth="1"/>
    <col min="11783" max="11783" width="19.7109375" style="1" bestFit="1" customWidth="1"/>
    <col min="11784" max="11784" width="8.5703125" style="1" customWidth="1"/>
    <col min="11785" max="11785" width="8.7109375" style="1"/>
    <col min="11786" max="11786" width="2.7109375" style="1" customWidth="1"/>
    <col min="11787" max="11787" width="9.42578125" style="1" customWidth="1"/>
    <col min="11788" max="11788" width="16.85546875" style="1" bestFit="1" customWidth="1"/>
    <col min="11789" max="11789" width="10.7109375" style="1" bestFit="1" customWidth="1"/>
    <col min="11790" max="12032" width="8.7109375" style="1"/>
    <col min="12033" max="12033" width="3.7109375" style="1" customWidth="1"/>
    <col min="12034" max="12034" width="2.85546875" style="1" customWidth="1"/>
    <col min="12035" max="12035" width="6.140625" style="1" customWidth="1"/>
    <col min="12036" max="12036" width="3.5703125" style="1" customWidth="1"/>
    <col min="12037" max="12037" width="30.85546875" style="1" customWidth="1"/>
    <col min="12038" max="12038" width="19.42578125" style="1" bestFit="1" customWidth="1"/>
    <col min="12039" max="12039" width="19.7109375" style="1" bestFit="1" customWidth="1"/>
    <col min="12040" max="12040" width="8.5703125" style="1" customWidth="1"/>
    <col min="12041" max="12041" width="8.7109375" style="1"/>
    <col min="12042" max="12042" width="2.7109375" style="1" customWidth="1"/>
    <col min="12043" max="12043" width="9.42578125" style="1" customWidth="1"/>
    <col min="12044" max="12044" width="16.85546875" style="1" bestFit="1" customWidth="1"/>
    <col min="12045" max="12045" width="10.7109375" style="1" bestFit="1" customWidth="1"/>
    <col min="12046" max="12288" width="8.7109375" style="1"/>
    <col min="12289" max="12289" width="3.7109375" style="1" customWidth="1"/>
    <col min="12290" max="12290" width="2.85546875" style="1" customWidth="1"/>
    <col min="12291" max="12291" width="6.140625" style="1" customWidth="1"/>
    <col min="12292" max="12292" width="3.5703125" style="1" customWidth="1"/>
    <col min="12293" max="12293" width="30.85546875" style="1" customWidth="1"/>
    <col min="12294" max="12294" width="19.42578125" style="1" bestFit="1" customWidth="1"/>
    <col min="12295" max="12295" width="19.7109375" style="1" bestFit="1" customWidth="1"/>
    <col min="12296" max="12296" width="8.5703125" style="1" customWidth="1"/>
    <col min="12297" max="12297" width="8.7109375" style="1"/>
    <col min="12298" max="12298" width="2.7109375" style="1" customWidth="1"/>
    <col min="12299" max="12299" width="9.42578125" style="1" customWidth="1"/>
    <col min="12300" max="12300" width="16.85546875" style="1" bestFit="1" customWidth="1"/>
    <col min="12301" max="12301" width="10.7109375" style="1" bestFit="1" customWidth="1"/>
    <col min="12302" max="12544" width="8.7109375" style="1"/>
    <col min="12545" max="12545" width="3.7109375" style="1" customWidth="1"/>
    <col min="12546" max="12546" width="2.85546875" style="1" customWidth="1"/>
    <col min="12547" max="12547" width="6.140625" style="1" customWidth="1"/>
    <col min="12548" max="12548" width="3.5703125" style="1" customWidth="1"/>
    <col min="12549" max="12549" width="30.85546875" style="1" customWidth="1"/>
    <col min="12550" max="12550" width="19.42578125" style="1" bestFit="1" customWidth="1"/>
    <col min="12551" max="12551" width="19.7109375" style="1" bestFit="1" customWidth="1"/>
    <col min="12552" max="12552" width="8.5703125" style="1" customWidth="1"/>
    <col min="12553" max="12553" width="8.7109375" style="1"/>
    <col min="12554" max="12554" width="2.7109375" style="1" customWidth="1"/>
    <col min="12555" max="12555" width="9.42578125" style="1" customWidth="1"/>
    <col min="12556" max="12556" width="16.85546875" style="1" bestFit="1" customWidth="1"/>
    <col min="12557" max="12557" width="10.7109375" style="1" bestFit="1" customWidth="1"/>
    <col min="12558" max="12800" width="8.7109375" style="1"/>
    <col min="12801" max="12801" width="3.7109375" style="1" customWidth="1"/>
    <col min="12802" max="12802" width="2.85546875" style="1" customWidth="1"/>
    <col min="12803" max="12803" width="6.140625" style="1" customWidth="1"/>
    <col min="12804" max="12804" width="3.5703125" style="1" customWidth="1"/>
    <col min="12805" max="12805" width="30.85546875" style="1" customWidth="1"/>
    <col min="12806" max="12806" width="19.42578125" style="1" bestFit="1" customWidth="1"/>
    <col min="12807" max="12807" width="19.7109375" style="1" bestFit="1" customWidth="1"/>
    <col min="12808" max="12808" width="8.5703125" style="1" customWidth="1"/>
    <col min="12809" max="12809" width="8.7109375" style="1"/>
    <col min="12810" max="12810" width="2.7109375" style="1" customWidth="1"/>
    <col min="12811" max="12811" width="9.42578125" style="1" customWidth="1"/>
    <col min="12812" max="12812" width="16.85546875" style="1" bestFit="1" customWidth="1"/>
    <col min="12813" max="12813" width="10.7109375" style="1" bestFit="1" customWidth="1"/>
    <col min="12814" max="13056" width="8.7109375" style="1"/>
    <col min="13057" max="13057" width="3.7109375" style="1" customWidth="1"/>
    <col min="13058" max="13058" width="2.85546875" style="1" customWidth="1"/>
    <col min="13059" max="13059" width="6.140625" style="1" customWidth="1"/>
    <col min="13060" max="13060" width="3.5703125" style="1" customWidth="1"/>
    <col min="13061" max="13061" width="30.85546875" style="1" customWidth="1"/>
    <col min="13062" max="13062" width="19.42578125" style="1" bestFit="1" customWidth="1"/>
    <col min="13063" max="13063" width="19.7109375" style="1" bestFit="1" customWidth="1"/>
    <col min="13064" max="13064" width="8.5703125" style="1" customWidth="1"/>
    <col min="13065" max="13065" width="8.7109375" style="1"/>
    <col min="13066" max="13066" width="2.7109375" style="1" customWidth="1"/>
    <col min="13067" max="13067" width="9.42578125" style="1" customWidth="1"/>
    <col min="13068" max="13068" width="16.85546875" style="1" bestFit="1" customWidth="1"/>
    <col min="13069" max="13069" width="10.7109375" style="1" bestFit="1" customWidth="1"/>
    <col min="13070" max="13312" width="8.7109375" style="1"/>
    <col min="13313" max="13313" width="3.7109375" style="1" customWidth="1"/>
    <col min="13314" max="13314" width="2.85546875" style="1" customWidth="1"/>
    <col min="13315" max="13315" width="6.140625" style="1" customWidth="1"/>
    <col min="13316" max="13316" width="3.5703125" style="1" customWidth="1"/>
    <col min="13317" max="13317" width="30.85546875" style="1" customWidth="1"/>
    <col min="13318" max="13318" width="19.42578125" style="1" bestFit="1" customWidth="1"/>
    <col min="13319" max="13319" width="19.7109375" style="1" bestFit="1" customWidth="1"/>
    <col min="13320" max="13320" width="8.5703125" style="1" customWidth="1"/>
    <col min="13321" max="13321" width="8.7109375" style="1"/>
    <col min="13322" max="13322" width="2.7109375" style="1" customWidth="1"/>
    <col min="13323" max="13323" width="9.42578125" style="1" customWidth="1"/>
    <col min="13324" max="13324" width="16.85546875" style="1" bestFit="1" customWidth="1"/>
    <col min="13325" max="13325" width="10.7109375" style="1" bestFit="1" customWidth="1"/>
    <col min="13326" max="13568" width="8.7109375" style="1"/>
    <col min="13569" max="13569" width="3.7109375" style="1" customWidth="1"/>
    <col min="13570" max="13570" width="2.85546875" style="1" customWidth="1"/>
    <col min="13571" max="13571" width="6.140625" style="1" customWidth="1"/>
    <col min="13572" max="13572" width="3.5703125" style="1" customWidth="1"/>
    <col min="13573" max="13573" width="30.85546875" style="1" customWidth="1"/>
    <col min="13574" max="13574" width="19.42578125" style="1" bestFit="1" customWidth="1"/>
    <col min="13575" max="13575" width="19.7109375" style="1" bestFit="1" customWidth="1"/>
    <col min="13576" max="13576" width="8.5703125" style="1" customWidth="1"/>
    <col min="13577" max="13577" width="8.7109375" style="1"/>
    <col min="13578" max="13578" width="2.7109375" style="1" customWidth="1"/>
    <col min="13579" max="13579" width="9.42578125" style="1" customWidth="1"/>
    <col min="13580" max="13580" width="16.85546875" style="1" bestFit="1" customWidth="1"/>
    <col min="13581" max="13581" width="10.7109375" style="1" bestFit="1" customWidth="1"/>
    <col min="13582" max="13824" width="8.7109375" style="1"/>
    <col min="13825" max="13825" width="3.7109375" style="1" customWidth="1"/>
    <col min="13826" max="13826" width="2.85546875" style="1" customWidth="1"/>
    <col min="13827" max="13827" width="6.140625" style="1" customWidth="1"/>
    <col min="13828" max="13828" width="3.5703125" style="1" customWidth="1"/>
    <col min="13829" max="13829" width="30.85546875" style="1" customWidth="1"/>
    <col min="13830" max="13830" width="19.42578125" style="1" bestFit="1" customWidth="1"/>
    <col min="13831" max="13831" width="19.7109375" style="1" bestFit="1" customWidth="1"/>
    <col min="13832" max="13832" width="8.5703125" style="1" customWidth="1"/>
    <col min="13833" max="13833" width="8.7109375" style="1"/>
    <col min="13834" max="13834" width="2.7109375" style="1" customWidth="1"/>
    <col min="13835" max="13835" width="9.42578125" style="1" customWidth="1"/>
    <col min="13836" max="13836" width="16.85546875" style="1" bestFit="1" customWidth="1"/>
    <col min="13837" max="13837" width="10.7109375" style="1" bestFit="1" customWidth="1"/>
    <col min="13838" max="14080" width="8.7109375" style="1"/>
    <col min="14081" max="14081" width="3.7109375" style="1" customWidth="1"/>
    <col min="14082" max="14082" width="2.85546875" style="1" customWidth="1"/>
    <col min="14083" max="14083" width="6.140625" style="1" customWidth="1"/>
    <col min="14084" max="14084" width="3.5703125" style="1" customWidth="1"/>
    <col min="14085" max="14085" width="30.85546875" style="1" customWidth="1"/>
    <col min="14086" max="14086" width="19.42578125" style="1" bestFit="1" customWidth="1"/>
    <col min="14087" max="14087" width="19.7109375" style="1" bestFit="1" customWidth="1"/>
    <col min="14088" max="14088" width="8.5703125" style="1" customWidth="1"/>
    <col min="14089" max="14089" width="8.7109375" style="1"/>
    <col min="14090" max="14090" width="2.7109375" style="1" customWidth="1"/>
    <col min="14091" max="14091" width="9.42578125" style="1" customWidth="1"/>
    <col min="14092" max="14092" width="16.85546875" style="1" bestFit="1" customWidth="1"/>
    <col min="14093" max="14093" width="10.7109375" style="1" bestFit="1" customWidth="1"/>
    <col min="14094" max="14336" width="8.7109375" style="1"/>
    <col min="14337" max="14337" width="3.7109375" style="1" customWidth="1"/>
    <col min="14338" max="14338" width="2.85546875" style="1" customWidth="1"/>
    <col min="14339" max="14339" width="6.140625" style="1" customWidth="1"/>
    <col min="14340" max="14340" width="3.5703125" style="1" customWidth="1"/>
    <col min="14341" max="14341" width="30.85546875" style="1" customWidth="1"/>
    <col min="14342" max="14342" width="19.42578125" style="1" bestFit="1" customWidth="1"/>
    <col min="14343" max="14343" width="19.7109375" style="1" bestFit="1" customWidth="1"/>
    <col min="14344" max="14344" width="8.5703125" style="1" customWidth="1"/>
    <col min="14345" max="14345" width="8.7109375" style="1"/>
    <col min="14346" max="14346" width="2.7109375" style="1" customWidth="1"/>
    <col min="14347" max="14347" width="9.42578125" style="1" customWidth="1"/>
    <col min="14348" max="14348" width="16.85546875" style="1" bestFit="1" customWidth="1"/>
    <col min="14349" max="14349" width="10.7109375" style="1" bestFit="1" customWidth="1"/>
    <col min="14350" max="14592" width="8.7109375" style="1"/>
    <col min="14593" max="14593" width="3.7109375" style="1" customWidth="1"/>
    <col min="14594" max="14594" width="2.85546875" style="1" customWidth="1"/>
    <col min="14595" max="14595" width="6.140625" style="1" customWidth="1"/>
    <col min="14596" max="14596" width="3.5703125" style="1" customWidth="1"/>
    <col min="14597" max="14597" width="30.85546875" style="1" customWidth="1"/>
    <col min="14598" max="14598" width="19.42578125" style="1" bestFit="1" customWidth="1"/>
    <col min="14599" max="14599" width="19.7109375" style="1" bestFit="1" customWidth="1"/>
    <col min="14600" max="14600" width="8.5703125" style="1" customWidth="1"/>
    <col min="14601" max="14601" width="8.7109375" style="1"/>
    <col min="14602" max="14602" width="2.7109375" style="1" customWidth="1"/>
    <col min="14603" max="14603" width="9.42578125" style="1" customWidth="1"/>
    <col min="14604" max="14604" width="16.85546875" style="1" bestFit="1" customWidth="1"/>
    <col min="14605" max="14605" width="10.7109375" style="1" bestFit="1" customWidth="1"/>
    <col min="14606" max="14848" width="8.7109375" style="1"/>
    <col min="14849" max="14849" width="3.7109375" style="1" customWidth="1"/>
    <col min="14850" max="14850" width="2.85546875" style="1" customWidth="1"/>
    <col min="14851" max="14851" width="6.140625" style="1" customWidth="1"/>
    <col min="14852" max="14852" width="3.5703125" style="1" customWidth="1"/>
    <col min="14853" max="14853" width="30.85546875" style="1" customWidth="1"/>
    <col min="14854" max="14854" width="19.42578125" style="1" bestFit="1" customWidth="1"/>
    <col min="14855" max="14855" width="19.7109375" style="1" bestFit="1" customWidth="1"/>
    <col min="14856" max="14856" width="8.5703125" style="1" customWidth="1"/>
    <col min="14857" max="14857" width="8.7109375" style="1"/>
    <col min="14858" max="14858" width="2.7109375" style="1" customWidth="1"/>
    <col min="14859" max="14859" width="9.42578125" style="1" customWidth="1"/>
    <col min="14860" max="14860" width="16.85546875" style="1" bestFit="1" customWidth="1"/>
    <col min="14861" max="14861" width="10.7109375" style="1" bestFit="1" customWidth="1"/>
    <col min="14862" max="15104" width="8.7109375" style="1"/>
    <col min="15105" max="15105" width="3.7109375" style="1" customWidth="1"/>
    <col min="15106" max="15106" width="2.85546875" style="1" customWidth="1"/>
    <col min="15107" max="15107" width="6.140625" style="1" customWidth="1"/>
    <col min="15108" max="15108" width="3.5703125" style="1" customWidth="1"/>
    <col min="15109" max="15109" width="30.85546875" style="1" customWidth="1"/>
    <col min="15110" max="15110" width="19.42578125" style="1" bestFit="1" customWidth="1"/>
    <col min="15111" max="15111" width="19.7109375" style="1" bestFit="1" customWidth="1"/>
    <col min="15112" max="15112" width="8.5703125" style="1" customWidth="1"/>
    <col min="15113" max="15113" width="8.7109375" style="1"/>
    <col min="15114" max="15114" width="2.7109375" style="1" customWidth="1"/>
    <col min="15115" max="15115" width="9.42578125" style="1" customWidth="1"/>
    <col min="15116" max="15116" width="16.85546875" style="1" bestFit="1" customWidth="1"/>
    <col min="15117" max="15117" width="10.7109375" style="1" bestFit="1" customWidth="1"/>
    <col min="15118" max="15360" width="8.7109375" style="1"/>
    <col min="15361" max="15361" width="3.7109375" style="1" customWidth="1"/>
    <col min="15362" max="15362" width="2.85546875" style="1" customWidth="1"/>
    <col min="15363" max="15363" width="6.140625" style="1" customWidth="1"/>
    <col min="15364" max="15364" width="3.5703125" style="1" customWidth="1"/>
    <col min="15365" max="15365" width="30.85546875" style="1" customWidth="1"/>
    <col min="15366" max="15366" width="19.42578125" style="1" bestFit="1" customWidth="1"/>
    <col min="15367" max="15367" width="19.7109375" style="1" bestFit="1" customWidth="1"/>
    <col min="15368" max="15368" width="8.5703125" style="1" customWidth="1"/>
    <col min="15369" max="15369" width="8.7109375" style="1"/>
    <col min="15370" max="15370" width="2.7109375" style="1" customWidth="1"/>
    <col min="15371" max="15371" width="9.42578125" style="1" customWidth="1"/>
    <col min="15372" max="15372" width="16.85546875" style="1" bestFit="1" customWidth="1"/>
    <col min="15373" max="15373" width="10.7109375" style="1" bestFit="1" customWidth="1"/>
    <col min="15374" max="15616" width="8.7109375" style="1"/>
    <col min="15617" max="15617" width="3.7109375" style="1" customWidth="1"/>
    <col min="15618" max="15618" width="2.85546875" style="1" customWidth="1"/>
    <col min="15619" max="15619" width="6.140625" style="1" customWidth="1"/>
    <col min="15620" max="15620" width="3.5703125" style="1" customWidth="1"/>
    <col min="15621" max="15621" width="30.85546875" style="1" customWidth="1"/>
    <col min="15622" max="15622" width="19.42578125" style="1" bestFit="1" customWidth="1"/>
    <col min="15623" max="15623" width="19.7109375" style="1" bestFit="1" customWidth="1"/>
    <col min="15624" max="15624" width="8.5703125" style="1" customWidth="1"/>
    <col min="15625" max="15625" width="8.7109375" style="1"/>
    <col min="15626" max="15626" width="2.7109375" style="1" customWidth="1"/>
    <col min="15627" max="15627" width="9.42578125" style="1" customWidth="1"/>
    <col min="15628" max="15628" width="16.85546875" style="1" bestFit="1" customWidth="1"/>
    <col min="15629" max="15629" width="10.7109375" style="1" bestFit="1" customWidth="1"/>
    <col min="15630" max="15872" width="8.7109375" style="1"/>
    <col min="15873" max="15873" width="3.7109375" style="1" customWidth="1"/>
    <col min="15874" max="15874" width="2.85546875" style="1" customWidth="1"/>
    <col min="15875" max="15875" width="6.140625" style="1" customWidth="1"/>
    <col min="15876" max="15876" width="3.5703125" style="1" customWidth="1"/>
    <col min="15877" max="15877" width="30.85546875" style="1" customWidth="1"/>
    <col min="15878" max="15878" width="19.42578125" style="1" bestFit="1" customWidth="1"/>
    <col min="15879" max="15879" width="19.7109375" style="1" bestFit="1" customWidth="1"/>
    <col min="15880" max="15880" width="8.5703125" style="1" customWidth="1"/>
    <col min="15881" max="15881" width="8.7109375" style="1"/>
    <col min="15882" max="15882" width="2.7109375" style="1" customWidth="1"/>
    <col min="15883" max="15883" width="9.42578125" style="1" customWidth="1"/>
    <col min="15884" max="15884" width="16.85546875" style="1" bestFit="1" customWidth="1"/>
    <col min="15885" max="15885" width="10.7109375" style="1" bestFit="1" customWidth="1"/>
    <col min="15886" max="16128" width="8.7109375" style="1"/>
    <col min="16129" max="16129" width="3.7109375" style="1" customWidth="1"/>
    <col min="16130" max="16130" width="2.85546875" style="1" customWidth="1"/>
    <col min="16131" max="16131" width="6.140625" style="1" customWidth="1"/>
    <col min="16132" max="16132" width="3.5703125" style="1" customWidth="1"/>
    <col min="16133" max="16133" width="30.85546875" style="1" customWidth="1"/>
    <col min="16134" max="16134" width="19.42578125" style="1" bestFit="1" customWidth="1"/>
    <col min="16135" max="16135" width="19.7109375" style="1" bestFit="1" customWidth="1"/>
    <col min="16136" max="16136" width="8.5703125" style="1" customWidth="1"/>
    <col min="16137" max="16137" width="8.7109375" style="1"/>
    <col min="16138" max="16138" width="2.7109375" style="1" customWidth="1"/>
    <col min="16139" max="16139" width="9.42578125" style="1" customWidth="1"/>
    <col min="16140" max="16140" width="16.85546875" style="1" bestFit="1" customWidth="1"/>
    <col min="16141" max="16141" width="10.7109375" style="1" bestFit="1" customWidth="1"/>
    <col min="16142" max="16384" width="8.7109375" style="1"/>
  </cols>
  <sheetData>
    <row r="1" spans="1:13" x14ac:dyDescent="0.2">
      <c r="J1" s="2" t="s">
        <v>0</v>
      </c>
    </row>
    <row r="2" spans="1:13" ht="15.75" x14ac:dyDescent="0.2">
      <c r="A2" s="4" t="s">
        <v>1</v>
      </c>
      <c r="B2" s="4"/>
      <c r="C2" s="4"/>
      <c r="D2" s="4"/>
      <c r="E2" s="4"/>
      <c r="F2" s="4"/>
      <c r="G2" s="4"/>
      <c r="H2" s="4"/>
      <c r="I2" s="4"/>
      <c r="J2" s="4"/>
    </row>
    <row r="3" spans="1:13" ht="15.75" x14ac:dyDescent="0.2">
      <c r="A3" s="4" t="s">
        <v>2</v>
      </c>
      <c r="B3" s="4"/>
      <c r="C3" s="4"/>
      <c r="D3" s="4"/>
      <c r="E3" s="4"/>
      <c r="F3" s="4"/>
      <c r="G3" s="4"/>
      <c r="H3" s="4"/>
      <c r="I3" s="4"/>
      <c r="J3" s="4"/>
    </row>
    <row r="4" spans="1:13" ht="15.75" x14ac:dyDescent="0.2">
      <c r="A4" s="4" t="s">
        <v>3</v>
      </c>
      <c r="B4" s="4"/>
      <c r="C4" s="4"/>
      <c r="D4" s="4"/>
      <c r="E4" s="4"/>
      <c r="F4" s="4"/>
      <c r="G4" s="4"/>
      <c r="H4" s="4"/>
      <c r="I4" s="4"/>
      <c r="J4" s="4"/>
    </row>
    <row r="5" spans="1:13" ht="15.75" x14ac:dyDescent="0.2">
      <c r="A5" s="4" t="s">
        <v>4</v>
      </c>
      <c r="B5" s="4"/>
      <c r="C5" s="4"/>
      <c r="D5" s="4"/>
      <c r="E5" s="4"/>
      <c r="F5" s="4"/>
      <c r="G5" s="4"/>
      <c r="H5" s="4"/>
      <c r="I5" s="4"/>
      <c r="J5" s="4"/>
    </row>
    <row r="6" spans="1:13" s="6" customFormat="1" ht="15.75" x14ac:dyDescent="0.25">
      <c r="A6" s="5"/>
      <c r="B6" s="5"/>
      <c r="C6" s="5"/>
      <c r="D6" s="5"/>
      <c r="E6" s="5"/>
      <c r="F6" s="1"/>
      <c r="G6" s="1"/>
      <c r="H6" s="1"/>
      <c r="I6" s="1"/>
      <c r="J6" s="1"/>
      <c r="K6" s="3"/>
      <c r="L6" s="1"/>
      <c r="M6" s="1"/>
    </row>
    <row r="7" spans="1:13" x14ac:dyDescent="0.2">
      <c r="A7" s="7"/>
      <c r="B7" s="7"/>
      <c r="C7" s="7"/>
      <c r="D7" s="7"/>
      <c r="E7" s="7"/>
    </row>
    <row r="8" spans="1:13" s="10" customFormat="1" ht="12.95" customHeight="1" x14ac:dyDescent="0.2">
      <c r="A8" s="8" t="s">
        <v>5</v>
      </c>
      <c r="B8" s="8"/>
      <c r="C8" s="8"/>
      <c r="D8" s="8"/>
      <c r="E8" s="8"/>
      <c r="F8" s="8"/>
      <c r="G8" s="8"/>
      <c r="H8" s="8"/>
      <c r="I8" s="8"/>
      <c r="J8" s="8"/>
      <c r="K8" s="9"/>
    </row>
    <row r="9" spans="1:13" s="10" customFormat="1" x14ac:dyDescent="0.2">
      <c r="A9" s="8" t="s">
        <v>6</v>
      </c>
      <c r="B9" s="8"/>
      <c r="C9" s="8"/>
      <c r="D9" s="8"/>
      <c r="E9" s="8"/>
      <c r="F9" s="8"/>
      <c r="G9" s="8"/>
      <c r="H9" s="8"/>
      <c r="I9" s="8"/>
      <c r="J9" s="8"/>
      <c r="K9" s="9"/>
    </row>
    <row r="10" spans="1:13" s="6" customFormat="1" ht="12.95" customHeight="1" x14ac:dyDescent="0.25">
      <c r="A10" s="1"/>
      <c r="B10" s="1"/>
      <c r="C10" s="1"/>
      <c r="D10" s="1"/>
      <c r="E10" s="1"/>
      <c r="F10" s="1"/>
      <c r="G10" s="1"/>
      <c r="H10" s="1"/>
      <c r="I10" s="1"/>
      <c r="J10" s="1"/>
      <c r="K10" s="3"/>
      <c r="L10" s="1"/>
      <c r="M10" s="1"/>
    </row>
    <row r="11" spans="1:13" s="10" customFormat="1" x14ac:dyDescent="0.2">
      <c r="A11" s="10" t="s">
        <v>7</v>
      </c>
      <c r="B11" s="10" t="s">
        <v>8</v>
      </c>
      <c r="K11" s="9"/>
    </row>
    <row r="12" spans="1:13" s="10" customFormat="1" ht="12.95" customHeight="1" x14ac:dyDescent="0.2">
      <c r="B12" s="10" t="s">
        <v>9</v>
      </c>
      <c r="D12" s="10" t="s">
        <v>10</v>
      </c>
      <c r="K12" s="9"/>
    </row>
    <row r="13" spans="1:13" ht="30" customHeight="1" x14ac:dyDescent="0.2">
      <c r="D13" s="11" t="s">
        <v>11</v>
      </c>
      <c r="E13" s="12" t="s">
        <v>12</v>
      </c>
      <c r="F13" s="12"/>
      <c r="G13" s="12"/>
      <c r="H13" s="12"/>
      <c r="I13" s="12"/>
    </row>
    <row r="14" spans="1:13" ht="45" customHeight="1" x14ac:dyDescent="0.2">
      <c r="D14" s="11" t="s">
        <v>13</v>
      </c>
      <c r="E14" s="13" t="s">
        <v>14</v>
      </c>
      <c r="F14" s="13"/>
      <c r="G14" s="13"/>
      <c r="H14" s="13"/>
      <c r="I14" s="13"/>
    </row>
    <row r="15" spans="1:13" x14ac:dyDescent="0.2">
      <c r="E15" s="14"/>
    </row>
    <row r="16" spans="1:13" s="10" customFormat="1" ht="12.95" customHeight="1" x14ac:dyDescent="0.2">
      <c r="B16" s="10" t="s">
        <v>15</v>
      </c>
      <c r="D16" s="10" t="s">
        <v>16</v>
      </c>
      <c r="K16" s="9"/>
    </row>
    <row r="17" spans="1:13" ht="30" customHeight="1" x14ac:dyDescent="0.2">
      <c r="D17" s="11" t="s">
        <v>11</v>
      </c>
      <c r="E17" s="12" t="s">
        <v>17</v>
      </c>
      <c r="F17" s="12"/>
      <c r="G17" s="12"/>
      <c r="H17" s="12"/>
      <c r="I17" s="12"/>
    </row>
    <row r="18" spans="1:13" ht="30" customHeight="1" x14ac:dyDescent="0.2">
      <c r="D18" s="11" t="s">
        <v>13</v>
      </c>
      <c r="E18" s="12" t="s">
        <v>18</v>
      </c>
      <c r="F18" s="12"/>
      <c r="G18" s="12"/>
      <c r="H18" s="12"/>
      <c r="I18" s="12"/>
    </row>
    <row r="19" spans="1:13" ht="30" customHeight="1" x14ac:dyDescent="0.2">
      <c r="D19" s="11" t="s">
        <v>19</v>
      </c>
      <c r="E19" s="12" t="s">
        <v>20</v>
      </c>
      <c r="F19" s="12"/>
      <c r="G19" s="12"/>
      <c r="H19" s="12"/>
      <c r="I19" s="12"/>
    </row>
    <row r="20" spans="1:13" ht="30" customHeight="1" x14ac:dyDescent="0.2"/>
    <row r="21" spans="1:13" x14ac:dyDescent="0.2">
      <c r="A21" s="10" t="s">
        <v>21</v>
      </c>
      <c r="B21" s="10" t="s">
        <v>22</v>
      </c>
      <c r="C21" s="10"/>
      <c r="D21" s="10"/>
      <c r="E21" s="10"/>
      <c r="F21" s="10"/>
      <c r="G21" s="10"/>
      <c r="H21" s="10"/>
      <c r="I21" s="10"/>
      <c r="J21" s="10"/>
    </row>
    <row r="22" spans="1:13" x14ac:dyDescent="0.2">
      <c r="B22" s="1" t="s">
        <v>23</v>
      </c>
    </row>
    <row r="23" spans="1:13" s="6" customFormat="1" ht="15.75" x14ac:dyDescent="0.25">
      <c r="A23" s="1"/>
      <c r="B23" s="1"/>
      <c r="C23" s="1"/>
      <c r="D23" s="11" t="s">
        <v>11</v>
      </c>
      <c r="E23" s="12" t="s">
        <v>24</v>
      </c>
      <c r="F23" s="12"/>
      <c r="G23" s="12"/>
      <c r="H23" s="12"/>
      <c r="I23" s="12"/>
      <c r="J23" s="1"/>
      <c r="K23" s="3"/>
      <c r="L23" s="1"/>
      <c r="M23" s="1"/>
    </row>
    <row r="24" spans="1:13" s="10" customFormat="1" ht="12.95" customHeight="1" x14ac:dyDescent="0.2">
      <c r="A24" s="1"/>
      <c r="B24" s="1"/>
      <c r="C24" s="1"/>
      <c r="D24" s="11" t="s">
        <v>13</v>
      </c>
      <c r="E24" s="12" t="s">
        <v>25</v>
      </c>
      <c r="F24" s="12"/>
      <c r="G24" s="12"/>
      <c r="H24" s="12"/>
      <c r="I24" s="12"/>
      <c r="J24" s="1"/>
      <c r="K24" s="9"/>
    </row>
    <row r="25" spans="1:13" s="6" customFormat="1" ht="15.75" x14ac:dyDescent="0.25">
      <c r="A25" s="1"/>
      <c r="B25" s="1"/>
      <c r="C25" s="1"/>
      <c r="D25" s="11" t="s">
        <v>19</v>
      </c>
      <c r="E25" s="15" t="s">
        <v>26</v>
      </c>
      <c r="F25" s="15"/>
      <c r="G25" s="15"/>
      <c r="H25" s="15"/>
      <c r="I25" s="15"/>
      <c r="J25" s="1"/>
      <c r="K25" s="3"/>
      <c r="L25" s="1"/>
      <c r="M25" s="1"/>
    </row>
    <row r="26" spans="1:13" s="6" customFormat="1" ht="15.75" x14ac:dyDescent="0.25">
      <c r="A26" s="1"/>
      <c r="B26" s="1"/>
      <c r="C26" s="1"/>
      <c r="D26" s="11" t="s">
        <v>27</v>
      </c>
      <c r="E26" s="12" t="s">
        <v>28</v>
      </c>
      <c r="F26" s="12"/>
      <c r="G26" s="12"/>
      <c r="H26" s="12"/>
      <c r="I26" s="12"/>
      <c r="J26" s="1"/>
      <c r="K26" s="3"/>
      <c r="L26" s="1"/>
      <c r="M26" s="1"/>
    </row>
    <row r="27" spans="1:13" s="6" customFormat="1" ht="15.75" x14ac:dyDescent="0.25">
      <c r="A27" s="1"/>
      <c r="B27" s="1"/>
      <c r="C27" s="1"/>
      <c r="D27" s="11" t="s">
        <v>29</v>
      </c>
      <c r="E27" s="12" t="s">
        <v>30</v>
      </c>
      <c r="F27" s="12"/>
      <c r="G27" s="12"/>
      <c r="H27" s="12"/>
      <c r="I27" s="12"/>
      <c r="J27" s="1"/>
      <c r="K27" s="3"/>
      <c r="L27" s="1"/>
      <c r="M27" s="1"/>
    </row>
    <row r="28" spans="1:13" s="6" customFormat="1" ht="15.75" x14ac:dyDescent="0.25">
      <c r="A28" s="1"/>
      <c r="B28" s="1"/>
      <c r="C28" s="1"/>
      <c r="D28" s="11" t="s">
        <v>31</v>
      </c>
      <c r="E28" s="12" t="s">
        <v>32</v>
      </c>
      <c r="F28" s="12"/>
      <c r="G28" s="12"/>
      <c r="H28" s="12"/>
      <c r="I28" s="12"/>
      <c r="J28" s="1"/>
      <c r="K28" s="3"/>
      <c r="L28" s="1"/>
      <c r="M28" s="1"/>
    </row>
    <row r="29" spans="1:13" s="6" customFormat="1" ht="30" customHeight="1" x14ac:dyDescent="0.25">
      <c r="A29" s="1"/>
      <c r="B29" s="1"/>
      <c r="C29" s="1"/>
      <c r="D29" s="11" t="s">
        <v>33</v>
      </c>
      <c r="E29" s="12" t="s">
        <v>34</v>
      </c>
      <c r="F29" s="12"/>
      <c r="G29" s="12"/>
      <c r="H29" s="12"/>
      <c r="I29" s="12"/>
      <c r="J29" s="1"/>
      <c r="K29" s="3"/>
      <c r="L29" s="1"/>
      <c r="M29" s="1"/>
    </row>
    <row r="30" spans="1:13" s="6" customFormat="1" ht="15.75" x14ac:dyDescent="0.25">
      <c r="A30" s="1"/>
      <c r="B30" s="1"/>
      <c r="C30" s="1"/>
      <c r="D30" s="11" t="s">
        <v>35</v>
      </c>
      <c r="E30" s="15" t="s">
        <v>36</v>
      </c>
      <c r="F30" s="15"/>
      <c r="G30" s="15"/>
      <c r="H30" s="15"/>
      <c r="I30" s="15"/>
      <c r="J30" s="1"/>
      <c r="K30" s="3"/>
      <c r="L30" s="1"/>
      <c r="M30" s="1"/>
    </row>
    <row r="31" spans="1:13" s="6" customFormat="1" ht="15.75" x14ac:dyDescent="0.25">
      <c r="A31" s="1"/>
      <c r="B31" s="1"/>
      <c r="C31" s="1"/>
      <c r="D31" s="11" t="s">
        <v>37</v>
      </c>
      <c r="E31" s="12" t="s">
        <v>38</v>
      </c>
      <c r="F31" s="12"/>
      <c r="G31" s="12"/>
      <c r="H31" s="12"/>
      <c r="I31" s="12"/>
      <c r="J31" s="1"/>
      <c r="K31" s="3"/>
      <c r="L31" s="1"/>
      <c r="M31" s="1"/>
    </row>
    <row r="32" spans="1:13" s="6" customFormat="1" ht="30" customHeight="1" x14ac:dyDescent="0.25">
      <c r="A32" s="1"/>
      <c r="B32" s="1"/>
      <c r="C32" s="1"/>
      <c r="D32" s="11" t="s">
        <v>39</v>
      </c>
      <c r="E32" s="12" t="s">
        <v>40</v>
      </c>
      <c r="F32" s="12"/>
      <c r="G32" s="12"/>
      <c r="H32" s="12"/>
      <c r="I32" s="12"/>
      <c r="J32" s="1"/>
      <c r="K32" s="3"/>
      <c r="L32" s="1"/>
      <c r="M32" s="1"/>
    </row>
    <row r="33" spans="1:13" s="6" customFormat="1" ht="30" customHeight="1" x14ac:dyDescent="0.25">
      <c r="A33" s="1"/>
      <c r="B33" s="1"/>
      <c r="C33" s="1"/>
      <c r="D33" s="11" t="s">
        <v>41</v>
      </c>
      <c r="E33" s="12" t="s">
        <v>42</v>
      </c>
      <c r="F33" s="12"/>
      <c r="G33" s="12"/>
      <c r="H33" s="12"/>
      <c r="I33" s="12"/>
      <c r="J33" s="1"/>
      <c r="K33" s="3"/>
      <c r="L33" s="1"/>
      <c r="M33" s="1"/>
    </row>
    <row r="34" spans="1:13" s="6" customFormat="1" ht="15.75" x14ac:dyDescent="0.25">
      <c r="A34" s="1"/>
      <c r="B34" s="1"/>
      <c r="C34" s="1"/>
      <c r="D34" s="11" t="s">
        <v>43</v>
      </c>
      <c r="E34" s="15" t="s">
        <v>44</v>
      </c>
      <c r="F34" s="15"/>
      <c r="G34" s="15"/>
      <c r="H34" s="15"/>
      <c r="I34" s="15"/>
      <c r="J34" s="1"/>
      <c r="K34" s="3"/>
      <c r="L34" s="1"/>
      <c r="M34" s="1"/>
    </row>
    <row r="35" spans="1:13" s="6" customFormat="1" ht="30" customHeight="1" x14ac:dyDescent="0.25">
      <c r="A35" s="16"/>
      <c r="B35" s="16"/>
      <c r="C35" s="16"/>
      <c r="D35" s="17" t="s">
        <v>45</v>
      </c>
      <c r="E35" s="18" t="s">
        <v>46</v>
      </c>
      <c r="F35" s="18"/>
      <c r="G35" s="18"/>
      <c r="H35" s="18"/>
      <c r="I35" s="18"/>
      <c r="J35" s="16"/>
      <c r="K35" s="3"/>
      <c r="L35" s="1"/>
      <c r="M35" s="1"/>
    </row>
    <row r="36" spans="1:13" s="6" customFormat="1" ht="30" customHeight="1" x14ac:dyDescent="0.25">
      <c r="A36" s="19"/>
      <c r="B36" s="19"/>
      <c r="C36" s="19"/>
      <c r="D36" s="17" t="s">
        <v>47</v>
      </c>
      <c r="E36" s="18" t="s">
        <v>48</v>
      </c>
      <c r="F36" s="18"/>
      <c r="G36" s="18"/>
      <c r="H36" s="18"/>
      <c r="I36" s="18"/>
      <c r="J36" s="19"/>
      <c r="K36" s="3"/>
      <c r="L36" s="1"/>
      <c r="M36" s="1"/>
    </row>
    <row r="37" spans="1:13" s="6" customFormat="1" ht="30" customHeight="1" x14ac:dyDescent="0.25">
      <c r="A37" s="1"/>
      <c r="B37" s="1"/>
      <c r="C37" s="1"/>
      <c r="D37" s="1"/>
      <c r="E37" s="1"/>
      <c r="F37" s="1"/>
      <c r="G37" s="1"/>
      <c r="H37" s="1"/>
      <c r="I37" s="1"/>
      <c r="J37" s="1"/>
      <c r="K37" s="3"/>
      <c r="L37" s="1"/>
      <c r="M37" s="1"/>
    </row>
    <row r="38" spans="1:13" s="16" customFormat="1" x14ac:dyDescent="0.2">
      <c r="A38" s="10" t="s">
        <v>49</v>
      </c>
      <c r="B38" s="10" t="s">
        <v>50</v>
      </c>
      <c r="C38" s="10"/>
      <c r="D38" s="10"/>
      <c r="E38" s="10"/>
      <c r="F38" s="10"/>
      <c r="G38" s="10"/>
      <c r="H38" s="10"/>
      <c r="I38" s="10"/>
      <c r="J38" s="10"/>
      <c r="K38" s="20"/>
    </row>
    <row r="39" spans="1:13" s="19" customFormat="1" x14ac:dyDescent="0.2">
      <c r="A39" s="1"/>
      <c r="B39" s="1" t="s">
        <v>51</v>
      </c>
      <c r="C39" s="1"/>
      <c r="D39" s="1"/>
      <c r="E39" s="1"/>
      <c r="F39" s="1"/>
      <c r="G39" s="1"/>
      <c r="H39" s="1"/>
      <c r="I39" s="1"/>
      <c r="J39" s="1"/>
      <c r="K39" s="21"/>
    </row>
    <row r="40" spans="1:13" s="6" customFormat="1" ht="15.75" x14ac:dyDescent="0.25">
      <c r="A40" s="1"/>
      <c r="B40" s="22" t="s">
        <v>52</v>
      </c>
      <c r="C40" s="22"/>
      <c r="D40" s="22" t="s">
        <v>53</v>
      </c>
      <c r="E40" s="22"/>
      <c r="F40" s="22"/>
      <c r="G40" s="22"/>
      <c r="H40" s="1"/>
      <c r="I40" s="1"/>
      <c r="J40" s="1"/>
      <c r="K40" s="3"/>
      <c r="L40" s="1"/>
      <c r="M40" s="1"/>
    </row>
    <row r="41" spans="1:13" s="10" customFormat="1" ht="30" customHeight="1" x14ac:dyDescent="0.2">
      <c r="A41" s="14"/>
      <c r="B41" s="23"/>
      <c r="C41" s="23"/>
      <c r="D41" s="15" t="s">
        <v>54</v>
      </c>
      <c r="E41" s="15"/>
      <c r="F41" s="15"/>
      <c r="G41" s="15"/>
      <c r="H41" s="15"/>
      <c r="I41" s="15"/>
      <c r="J41" s="14"/>
      <c r="K41" s="9"/>
    </row>
    <row r="42" spans="1:13" x14ac:dyDescent="0.2">
      <c r="B42" s="22" t="s">
        <v>55</v>
      </c>
      <c r="C42" s="22"/>
      <c r="D42" s="22" t="s">
        <v>56</v>
      </c>
      <c r="E42" s="22"/>
      <c r="F42" s="22"/>
      <c r="G42" s="22"/>
    </row>
    <row r="43" spans="1:13" s="6" customFormat="1" ht="30" customHeight="1" x14ac:dyDescent="0.25">
      <c r="A43" s="14"/>
      <c r="B43" s="23"/>
      <c r="C43" s="23"/>
      <c r="D43" s="15" t="s">
        <v>57</v>
      </c>
      <c r="E43" s="15"/>
      <c r="F43" s="15"/>
      <c r="G43" s="15"/>
      <c r="H43" s="15"/>
      <c r="I43" s="15"/>
      <c r="J43" s="14"/>
      <c r="K43" s="3"/>
      <c r="L43" s="1"/>
      <c r="M43" s="1"/>
    </row>
    <row r="44" spans="1:13" s="14" customFormat="1" x14ac:dyDescent="0.2">
      <c r="A44" s="1"/>
      <c r="B44" s="22" t="s">
        <v>58</v>
      </c>
      <c r="C44" s="22"/>
      <c r="D44" s="22" t="s">
        <v>59</v>
      </c>
      <c r="E44" s="22"/>
      <c r="F44" s="22"/>
      <c r="G44" s="22"/>
      <c r="H44" s="1"/>
      <c r="I44" s="1"/>
      <c r="J44" s="1"/>
      <c r="K44" s="24"/>
    </row>
    <row r="45" spans="1:13" s="6" customFormat="1" ht="30" customHeight="1" x14ac:dyDescent="0.25">
      <c r="A45" s="1"/>
      <c r="B45" s="22"/>
      <c r="C45" s="22"/>
      <c r="D45" s="15" t="s">
        <v>60</v>
      </c>
      <c r="E45" s="15"/>
      <c r="F45" s="15"/>
      <c r="G45" s="15"/>
      <c r="H45" s="15"/>
      <c r="I45" s="15"/>
      <c r="J45" s="1"/>
      <c r="K45" s="3"/>
      <c r="L45" s="1"/>
      <c r="M45" s="1"/>
    </row>
    <row r="46" spans="1:13" s="14" customFormat="1" x14ac:dyDescent="0.2">
      <c r="A46" s="1"/>
      <c r="B46" s="22" t="s">
        <v>61</v>
      </c>
      <c r="C46" s="22"/>
      <c r="D46" s="22" t="s">
        <v>62</v>
      </c>
      <c r="E46" s="22"/>
      <c r="F46" s="22"/>
      <c r="G46" s="22"/>
      <c r="H46" s="1"/>
      <c r="I46" s="1"/>
      <c r="J46" s="1"/>
      <c r="K46" s="24"/>
    </row>
    <row r="47" spans="1:13" s="6" customFormat="1" ht="30" customHeight="1" x14ac:dyDescent="0.25">
      <c r="A47" s="1"/>
      <c r="B47" s="22"/>
      <c r="C47" s="22"/>
      <c r="D47" s="15" t="s">
        <v>63</v>
      </c>
      <c r="E47" s="15"/>
      <c r="F47" s="15"/>
      <c r="G47" s="15"/>
      <c r="H47" s="15"/>
      <c r="I47" s="15"/>
      <c r="J47" s="1"/>
      <c r="K47" s="3"/>
      <c r="L47" s="1"/>
      <c r="M47" s="1"/>
    </row>
    <row r="48" spans="1:13" x14ac:dyDescent="0.2">
      <c r="B48" s="22" t="s">
        <v>64</v>
      </c>
      <c r="C48" s="22"/>
      <c r="D48" s="22" t="s">
        <v>65</v>
      </c>
      <c r="E48" s="22"/>
      <c r="F48" s="22"/>
      <c r="G48" s="22"/>
    </row>
    <row r="49" spans="1:13" s="6" customFormat="1" ht="30" customHeight="1" x14ac:dyDescent="0.25">
      <c r="A49" s="1"/>
      <c r="B49" s="22"/>
      <c r="C49" s="22"/>
      <c r="D49" s="15" t="s">
        <v>66</v>
      </c>
      <c r="E49" s="15"/>
      <c r="F49" s="15"/>
      <c r="G49" s="15"/>
      <c r="H49" s="15"/>
      <c r="I49" s="15"/>
      <c r="J49" s="1"/>
      <c r="K49" s="3"/>
      <c r="L49" s="1"/>
      <c r="M49" s="1"/>
    </row>
    <row r="50" spans="1:13" ht="30" customHeight="1" x14ac:dyDescent="0.2"/>
    <row r="51" spans="1:13" s="6" customFormat="1" ht="15.75" x14ac:dyDescent="0.25">
      <c r="A51" s="1"/>
      <c r="B51" s="1"/>
      <c r="C51" s="1"/>
      <c r="D51" s="1"/>
      <c r="E51" s="1"/>
      <c r="F51" s="1"/>
      <c r="G51" s="1"/>
      <c r="H51" s="1"/>
      <c r="I51" s="1"/>
      <c r="J51" s="1"/>
      <c r="K51" s="3"/>
      <c r="L51" s="1"/>
      <c r="M51" s="1"/>
    </row>
    <row r="52" spans="1:13" x14ac:dyDescent="0.2">
      <c r="A52" s="8" t="s">
        <v>67</v>
      </c>
      <c r="B52" s="8"/>
      <c r="C52" s="8"/>
      <c r="D52" s="8"/>
      <c r="E52" s="8"/>
      <c r="F52" s="8"/>
      <c r="G52" s="8"/>
      <c r="H52" s="8"/>
      <c r="I52" s="8"/>
      <c r="J52" s="8"/>
    </row>
    <row r="53" spans="1:13" s="6" customFormat="1" ht="15.75" x14ac:dyDescent="0.25">
      <c r="A53" s="8" t="s">
        <v>68</v>
      </c>
      <c r="B53" s="8"/>
      <c r="C53" s="8"/>
      <c r="D53" s="8"/>
      <c r="E53" s="8"/>
      <c r="F53" s="8"/>
      <c r="G53" s="8"/>
      <c r="H53" s="8"/>
      <c r="I53" s="8"/>
      <c r="J53" s="8"/>
      <c r="K53" s="3"/>
      <c r="L53" s="1"/>
      <c r="M53" s="1"/>
    </row>
    <row r="54" spans="1:13" s="6" customFormat="1" ht="15.75" x14ac:dyDescent="0.25">
      <c r="A54" s="1"/>
      <c r="B54" s="1"/>
      <c r="C54" s="1"/>
      <c r="D54" s="1"/>
      <c r="E54" s="1"/>
      <c r="F54" s="1"/>
      <c r="G54" s="1"/>
      <c r="H54" s="1"/>
      <c r="I54" s="1"/>
      <c r="J54" s="1"/>
      <c r="K54" s="3"/>
      <c r="L54" s="1"/>
      <c r="M54" s="1"/>
    </row>
    <row r="55" spans="1:13" s="10" customFormat="1" x14ac:dyDescent="0.2">
      <c r="A55" s="10" t="s">
        <v>69</v>
      </c>
      <c r="B55" s="10" t="s">
        <v>70</v>
      </c>
      <c r="K55" s="9"/>
    </row>
    <row r="56" spans="1:13" s="10" customFormat="1" x14ac:dyDescent="0.2">
      <c r="A56" s="1"/>
      <c r="B56" s="25" t="s">
        <v>71</v>
      </c>
      <c r="C56" s="25"/>
      <c r="D56" s="25"/>
      <c r="E56" s="25"/>
      <c r="F56" s="25"/>
      <c r="G56" s="25"/>
      <c r="H56" s="25"/>
      <c r="I56" s="25"/>
      <c r="J56" s="1"/>
      <c r="K56" s="9"/>
    </row>
    <row r="57" spans="1:13" s="6" customFormat="1" ht="15.75" x14ac:dyDescent="0.25">
      <c r="A57" s="1"/>
      <c r="B57" s="26"/>
      <c r="C57" s="26"/>
      <c r="D57" s="26"/>
      <c r="E57" s="26"/>
      <c r="F57" s="1"/>
      <c r="G57" s="1"/>
      <c r="H57" s="1"/>
      <c r="I57" s="1"/>
      <c r="J57" s="1"/>
      <c r="K57" s="3"/>
      <c r="L57" s="1"/>
      <c r="M57" s="1"/>
    </row>
    <row r="58" spans="1:13" s="10" customFormat="1" x14ac:dyDescent="0.2">
      <c r="A58" s="1"/>
      <c r="D58" s="1"/>
      <c r="E58" s="8" t="s">
        <v>72</v>
      </c>
      <c r="F58" s="8"/>
      <c r="G58" s="8"/>
      <c r="H58" s="8"/>
      <c r="I58" s="1"/>
      <c r="J58" s="1"/>
      <c r="K58" s="9"/>
    </row>
    <row r="59" spans="1:13" s="6" customFormat="1" ht="30" customHeight="1" x14ac:dyDescent="0.25">
      <c r="A59" s="1"/>
      <c r="B59" s="10"/>
      <c r="C59" s="10"/>
      <c r="D59" s="1"/>
      <c r="E59" s="1"/>
      <c r="F59" s="1"/>
      <c r="G59" s="1"/>
      <c r="H59" s="1"/>
      <c r="I59" s="1"/>
      <c r="J59" s="1"/>
      <c r="K59" s="3"/>
      <c r="L59" s="1"/>
      <c r="M59" s="1"/>
    </row>
    <row r="60" spans="1:13" s="6" customFormat="1" ht="15.75" x14ac:dyDescent="0.25">
      <c r="A60" s="1"/>
      <c r="B60" s="1"/>
      <c r="C60" s="1"/>
      <c r="D60" s="1"/>
      <c r="E60" s="27" t="s">
        <v>73</v>
      </c>
      <c r="F60" s="27" t="s">
        <v>74</v>
      </c>
      <c r="G60" s="27" t="s">
        <v>75</v>
      </c>
      <c r="H60" s="27" t="s">
        <v>76</v>
      </c>
      <c r="I60" s="1"/>
      <c r="J60" s="1"/>
      <c r="K60" s="3"/>
      <c r="L60" s="1"/>
      <c r="M60" s="1"/>
    </row>
    <row r="61" spans="1:13" x14ac:dyDescent="0.2">
      <c r="E61" s="28"/>
      <c r="F61" s="29"/>
      <c r="G61" s="29"/>
      <c r="H61" s="30"/>
    </row>
    <row r="62" spans="1:13" x14ac:dyDescent="0.2">
      <c r="E62" s="31" t="s">
        <v>77</v>
      </c>
      <c r="F62" s="32">
        <v>0</v>
      </c>
      <c r="G62" s="32">
        <v>0</v>
      </c>
      <c r="H62" s="33">
        <v>0</v>
      </c>
    </row>
    <row r="63" spans="1:13" x14ac:dyDescent="0.2">
      <c r="E63" s="31" t="s">
        <v>78</v>
      </c>
      <c r="F63" s="32">
        <f>[1]Lamp.1!C22</f>
        <v>50415357255</v>
      </c>
      <c r="G63" s="32">
        <f>[1]Lamp.1!D22</f>
        <v>47377182724.349998</v>
      </c>
      <c r="H63" s="33">
        <f>G63/F63*100</f>
        <v>93.973712185985377</v>
      </c>
    </row>
    <row r="64" spans="1:13" x14ac:dyDescent="0.2">
      <c r="E64" s="34"/>
      <c r="F64" s="35"/>
      <c r="G64" s="36"/>
      <c r="H64" s="37"/>
    </row>
    <row r="65" spans="1:13" x14ac:dyDescent="0.2">
      <c r="E65" s="34" t="s">
        <v>79</v>
      </c>
      <c r="F65" s="38">
        <f>F62-F63</f>
        <v>-50415357255</v>
      </c>
      <c r="G65" s="38">
        <f>G62-G63</f>
        <v>-47377182724.349998</v>
      </c>
      <c r="H65" s="38">
        <f>H62-H63</f>
        <v>-93.973712185985377</v>
      </c>
    </row>
    <row r="66" spans="1:13" x14ac:dyDescent="0.2">
      <c r="E66" s="39"/>
      <c r="F66" s="40"/>
      <c r="G66" s="41"/>
      <c r="H66" s="42"/>
    </row>
    <row r="67" spans="1:13" x14ac:dyDescent="0.2">
      <c r="K67" s="1"/>
    </row>
    <row r="68" spans="1:13" x14ac:dyDescent="0.2">
      <c r="E68" s="43" t="s">
        <v>80</v>
      </c>
      <c r="F68" s="8"/>
      <c r="G68" s="8"/>
      <c r="H68" s="8"/>
      <c r="K68" s="1"/>
    </row>
    <row r="69" spans="1:13" x14ac:dyDescent="0.2">
      <c r="B69" s="10"/>
      <c r="C69" s="10"/>
      <c r="K69" s="1"/>
    </row>
    <row r="70" spans="1:13" x14ac:dyDescent="0.2">
      <c r="E70" s="27" t="s">
        <v>73</v>
      </c>
      <c r="F70" s="27">
        <v>2021</v>
      </c>
      <c r="G70" s="27">
        <v>2022</v>
      </c>
      <c r="H70" s="27" t="s">
        <v>76</v>
      </c>
      <c r="K70" s="1"/>
    </row>
    <row r="71" spans="1:13" x14ac:dyDescent="0.2">
      <c r="E71" s="28"/>
      <c r="F71" s="29"/>
      <c r="G71" s="29"/>
      <c r="H71" s="30"/>
      <c r="K71" s="1"/>
    </row>
    <row r="72" spans="1:13" x14ac:dyDescent="0.2">
      <c r="E72" s="34" t="s">
        <v>77</v>
      </c>
      <c r="F72" s="32">
        <v>0</v>
      </c>
      <c r="G72" s="32">
        <v>0</v>
      </c>
      <c r="H72" s="37">
        <v>0</v>
      </c>
      <c r="K72" s="1"/>
    </row>
    <row r="73" spans="1:13" x14ac:dyDescent="0.2">
      <c r="E73" s="34" t="s">
        <v>78</v>
      </c>
      <c r="F73" s="32">
        <f>[1]Lamp.1!G22</f>
        <v>43041511724.389999</v>
      </c>
      <c r="G73" s="32">
        <f>[1]Lamp.1!D22</f>
        <v>47377182724.349998</v>
      </c>
      <c r="H73" s="37">
        <f>G73/F73*100</f>
        <v>110.07323122785007</v>
      </c>
    </row>
    <row r="74" spans="1:13" x14ac:dyDescent="0.2">
      <c r="E74" s="34"/>
      <c r="F74" s="36"/>
      <c r="G74" s="36"/>
      <c r="H74" s="37"/>
      <c r="K74" s="1"/>
    </row>
    <row r="75" spans="1:13" x14ac:dyDescent="0.2">
      <c r="E75" s="34" t="s">
        <v>79</v>
      </c>
      <c r="F75" s="38">
        <f>F72-F73</f>
        <v>-43041511724.389999</v>
      </c>
      <c r="G75" s="38">
        <f>G72-G73</f>
        <v>-47377182724.349998</v>
      </c>
      <c r="H75" s="38">
        <f>H72-H73</f>
        <v>-110.07323122785007</v>
      </c>
      <c r="K75" s="1"/>
    </row>
    <row r="76" spans="1:13" x14ac:dyDescent="0.2">
      <c r="E76" s="39"/>
      <c r="F76" s="40"/>
      <c r="G76" s="41"/>
      <c r="H76" s="42"/>
      <c r="K76" s="1"/>
    </row>
    <row r="77" spans="1:13" x14ac:dyDescent="0.2">
      <c r="B77" s="26"/>
      <c r="C77" s="26"/>
      <c r="D77" s="26"/>
      <c r="E77" s="26"/>
      <c r="K77" s="1"/>
    </row>
    <row r="78" spans="1:13" ht="30" customHeight="1" x14ac:dyDescent="0.2">
      <c r="A78" s="16"/>
      <c r="B78" s="44" t="s">
        <v>81</v>
      </c>
      <c r="C78" s="44"/>
      <c r="D78" s="45"/>
      <c r="E78" s="45"/>
      <c r="F78" s="45"/>
      <c r="G78" s="45"/>
      <c r="H78" s="45"/>
      <c r="I78" s="45"/>
      <c r="J78" s="16"/>
      <c r="K78" s="1"/>
    </row>
    <row r="79" spans="1:13" ht="30" customHeight="1" x14ac:dyDescent="0.2">
      <c r="A79" s="16"/>
      <c r="B79" s="44" t="s">
        <v>82</v>
      </c>
      <c r="C79" s="44"/>
      <c r="D79" s="45"/>
      <c r="E79" s="45"/>
      <c r="F79" s="45"/>
      <c r="G79" s="45"/>
      <c r="H79" s="45"/>
      <c r="I79" s="45"/>
      <c r="J79" s="16"/>
      <c r="K79" s="1"/>
    </row>
    <row r="80" spans="1:13" s="6" customFormat="1" ht="15.75" x14ac:dyDescent="0.25">
      <c r="A80" s="1"/>
      <c r="B80" s="1"/>
      <c r="C80" s="1"/>
      <c r="D80" s="1"/>
      <c r="E80" s="1"/>
      <c r="F80" s="1"/>
      <c r="G80" s="1"/>
      <c r="H80" s="1"/>
      <c r="I80" s="1"/>
      <c r="J80" s="1"/>
      <c r="K80" s="3"/>
      <c r="L80" s="1"/>
      <c r="M80" s="1"/>
    </row>
    <row r="81" spans="1:11" s="16" customFormat="1" x14ac:dyDescent="0.2">
      <c r="A81" s="1"/>
      <c r="B81" s="46" t="s">
        <v>83</v>
      </c>
      <c r="C81" s="46"/>
      <c r="D81" s="10" t="s">
        <v>84</v>
      </c>
      <c r="E81" s="1"/>
      <c r="F81" s="1"/>
      <c r="G81" s="1"/>
      <c r="H81" s="1"/>
      <c r="I81" s="1"/>
      <c r="J81" s="1"/>
    </row>
    <row r="82" spans="1:11" s="16" customFormat="1" ht="75" customHeight="1" x14ac:dyDescent="0.2">
      <c r="A82" s="47"/>
      <c r="B82" s="45" t="s">
        <v>85</v>
      </c>
      <c r="C82" s="45"/>
      <c r="D82" s="45"/>
      <c r="E82" s="45"/>
      <c r="F82" s="45"/>
      <c r="G82" s="45"/>
      <c r="H82" s="45"/>
      <c r="I82" s="45"/>
      <c r="J82" s="47"/>
    </row>
    <row r="83" spans="1:11" x14ac:dyDescent="0.2">
      <c r="K83" s="1"/>
    </row>
    <row r="84" spans="1:11" x14ac:dyDescent="0.2">
      <c r="D84" s="8" t="s">
        <v>86</v>
      </c>
      <c r="E84" s="8"/>
      <c r="F84" s="8"/>
      <c r="G84" s="8"/>
      <c r="H84" s="8"/>
      <c r="I84" s="8"/>
      <c r="K84" s="1"/>
    </row>
    <row r="85" spans="1:11" s="47" customFormat="1" x14ac:dyDescent="0.2">
      <c r="A85" s="1"/>
      <c r="B85" s="10"/>
      <c r="C85" s="10"/>
      <c r="D85" s="1"/>
      <c r="E85" s="1"/>
      <c r="F85" s="1"/>
      <c r="G85" s="1"/>
      <c r="H85" s="1"/>
      <c r="I85" s="1"/>
      <c r="J85" s="1"/>
    </row>
    <row r="86" spans="1:11" ht="25.5" x14ac:dyDescent="0.2">
      <c r="D86" s="48" t="s">
        <v>87</v>
      </c>
      <c r="E86" s="49" t="s">
        <v>73</v>
      </c>
      <c r="F86" s="50" t="s">
        <v>88</v>
      </c>
      <c r="G86" s="50" t="s">
        <v>89</v>
      </c>
      <c r="H86" s="49" t="s">
        <v>76</v>
      </c>
      <c r="I86" s="51" t="s">
        <v>90</v>
      </c>
      <c r="K86" s="1"/>
    </row>
    <row r="87" spans="1:11" x14ac:dyDescent="0.2">
      <c r="D87" s="52"/>
      <c r="E87" s="53"/>
      <c r="F87" s="54" t="s">
        <v>91</v>
      </c>
      <c r="G87" s="54" t="s">
        <v>91</v>
      </c>
      <c r="H87" s="53"/>
      <c r="I87" s="55" t="s">
        <v>92</v>
      </c>
      <c r="K87" s="1"/>
    </row>
    <row r="88" spans="1:11" x14ac:dyDescent="0.2">
      <c r="D88" s="56"/>
      <c r="E88" s="57"/>
      <c r="F88" s="57"/>
      <c r="G88" s="57"/>
      <c r="H88" s="57"/>
      <c r="I88" s="28"/>
      <c r="K88" s="1"/>
    </row>
    <row r="89" spans="1:11" x14ac:dyDescent="0.2">
      <c r="D89" s="57">
        <v>1</v>
      </c>
      <c r="E89" s="58" t="s">
        <v>93</v>
      </c>
      <c r="F89" s="59"/>
      <c r="G89" s="59"/>
      <c r="H89" s="60"/>
      <c r="I89" s="61"/>
    </row>
    <row r="90" spans="1:11" x14ac:dyDescent="0.2">
      <c r="D90" s="62"/>
      <c r="E90" s="63" t="s">
        <v>94</v>
      </c>
      <c r="F90" s="59"/>
      <c r="G90" s="59"/>
      <c r="H90" s="60"/>
      <c r="I90" s="61"/>
    </row>
    <row r="91" spans="1:11" x14ac:dyDescent="0.2">
      <c r="D91" s="62"/>
      <c r="E91" s="63" t="s">
        <v>95</v>
      </c>
      <c r="F91" s="59"/>
      <c r="G91" s="59"/>
      <c r="H91" s="60"/>
      <c r="I91" s="61"/>
      <c r="K91" s="1"/>
    </row>
    <row r="92" spans="1:11" ht="25.5" x14ac:dyDescent="0.2">
      <c r="D92" s="62"/>
      <c r="E92" s="63" t="s">
        <v>96</v>
      </c>
      <c r="F92" s="59"/>
      <c r="G92" s="59"/>
      <c r="H92" s="60"/>
      <c r="I92" s="61"/>
      <c r="K92" s="1"/>
    </row>
    <row r="93" spans="1:11" x14ac:dyDescent="0.2">
      <c r="D93" s="62"/>
      <c r="E93" s="63" t="s">
        <v>97</v>
      </c>
      <c r="F93" s="59"/>
      <c r="G93" s="59"/>
      <c r="H93" s="60"/>
      <c r="I93" s="61"/>
      <c r="K93" s="1"/>
    </row>
    <row r="94" spans="1:11" x14ac:dyDescent="0.2">
      <c r="D94" s="64"/>
      <c r="E94" s="64"/>
      <c r="F94" s="65"/>
      <c r="G94" s="66"/>
      <c r="H94" s="67"/>
      <c r="I94" s="68"/>
      <c r="K94" s="1"/>
    </row>
    <row r="95" spans="1:11" x14ac:dyDescent="0.2">
      <c r="D95" s="69" t="s">
        <v>98</v>
      </c>
      <c r="E95" s="70"/>
      <c r="F95" s="71"/>
      <c r="G95" s="71"/>
      <c r="H95" s="72"/>
      <c r="I95" s="71"/>
      <c r="K95" s="1"/>
    </row>
    <row r="96" spans="1:11" x14ac:dyDescent="0.2">
      <c r="D96" s="73"/>
      <c r="E96" s="74"/>
      <c r="F96" s="75"/>
      <c r="G96" s="75"/>
      <c r="H96" s="76"/>
      <c r="K96" s="1"/>
    </row>
    <row r="97" spans="1:13" x14ac:dyDescent="0.2">
      <c r="D97" s="43" t="s">
        <v>99</v>
      </c>
      <c r="E97" s="43"/>
      <c r="F97" s="43"/>
      <c r="G97" s="43"/>
      <c r="H97" s="43"/>
      <c r="K97" s="1"/>
    </row>
    <row r="98" spans="1:13" x14ac:dyDescent="0.2">
      <c r="B98" s="10"/>
      <c r="C98" s="10"/>
      <c r="K98" s="1"/>
    </row>
    <row r="99" spans="1:13" x14ac:dyDescent="0.2">
      <c r="D99" s="77" t="s">
        <v>87</v>
      </c>
      <c r="E99" s="78" t="s">
        <v>73</v>
      </c>
      <c r="F99" s="78">
        <v>2021</v>
      </c>
      <c r="G99" s="78">
        <v>2022</v>
      </c>
      <c r="H99" s="79" t="s">
        <v>76</v>
      </c>
      <c r="K99" s="1"/>
    </row>
    <row r="100" spans="1:13" x14ac:dyDescent="0.2">
      <c r="D100" s="80"/>
      <c r="E100" s="28"/>
      <c r="F100" s="28"/>
      <c r="G100" s="28"/>
      <c r="H100" s="81"/>
      <c r="K100" s="1"/>
    </row>
    <row r="101" spans="1:13" x14ac:dyDescent="0.2">
      <c r="D101" s="82">
        <v>1</v>
      </c>
      <c r="E101" s="58" t="s">
        <v>93</v>
      </c>
      <c r="F101" s="83"/>
      <c r="G101" s="83"/>
      <c r="H101" s="84"/>
      <c r="K101" s="1"/>
    </row>
    <row r="102" spans="1:13" x14ac:dyDescent="0.2">
      <c r="D102" s="85"/>
      <c r="E102" s="63" t="s">
        <v>94</v>
      </c>
      <c r="F102" s="86"/>
      <c r="G102" s="86"/>
      <c r="H102" s="84"/>
    </row>
    <row r="103" spans="1:13" x14ac:dyDescent="0.2">
      <c r="D103" s="85"/>
      <c r="E103" s="63" t="s">
        <v>95</v>
      </c>
      <c r="F103" s="86"/>
      <c r="G103" s="86"/>
      <c r="H103" s="84"/>
      <c r="K103" s="1"/>
    </row>
    <row r="104" spans="1:13" ht="25.5" x14ac:dyDescent="0.2">
      <c r="D104" s="85"/>
      <c r="E104" s="63" t="s">
        <v>96</v>
      </c>
      <c r="F104" s="86"/>
      <c r="G104" s="86"/>
      <c r="H104" s="84"/>
      <c r="K104" s="1"/>
    </row>
    <row r="105" spans="1:13" x14ac:dyDescent="0.2">
      <c r="D105" s="85"/>
      <c r="E105" s="63" t="s">
        <v>97</v>
      </c>
      <c r="F105" s="87"/>
      <c r="G105" s="83"/>
      <c r="H105" s="84"/>
      <c r="K105" s="1"/>
    </row>
    <row r="106" spans="1:13" x14ac:dyDescent="0.2">
      <c r="D106" s="88"/>
      <c r="E106" s="39"/>
      <c r="F106" s="89"/>
      <c r="G106" s="90"/>
      <c r="H106" s="91"/>
      <c r="K106" s="1"/>
    </row>
    <row r="107" spans="1:13" x14ac:dyDescent="0.2">
      <c r="D107" s="92" t="s">
        <v>98</v>
      </c>
      <c r="E107" s="93"/>
      <c r="F107" s="94"/>
      <c r="G107" s="94"/>
      <c r="H107" s="95"/>
      <c r="K107" s="1"/>
    </row>
    <row r="108" spans="1:13" x14ac:dyDescent="0.2">
      <c r="B108" s="26"/>
      <c r="C108" s="26"/>
      <c r="D108" s="26"/>
      <c r="E108" s="26"/>
      <c r="K108" s="1"/>
    </row>
    <row r="109" spans="1:13" x14ac:dyDescent="0.2">
      <c r="B109" s="46" t="s">
        <v>100</v>
      </c>
      <c r="C109" s="46"/>
      <c r="D109" s="10" t="s">
        <v>101</v>
      </c>
      <c r="K109" s="1"/>
    </row>
    <row r="110" spans="1:13" ht="60" customHeight="1" x14ac:dyDescent="0.2">
      <c r="A110" s="47"/>
      <c r="B110" s="45" t="s">
        <v>102</v>
      </c>
      <c r="C110" s="45"/>
      <c r="D110" s="45"/>
      <c r="E110" s="45"/>
      <c r="F110" s="45"/>
      <c r="G110" s="45"/>
      <c r="H110" s="45"/>
      <c r="I110" s="45"/>
      <c r="J110" s="47"/>
      <c r="K110" s="1"/>
    </row>
    <row r="111" spans="1:13" s="6" customFormat="1" ht="75" customHeight="1" x14ac:dyDescent="0.25">
      <c r="A111" s="47"/>
      <c r="B111" s="45" t="s">
        <v>103</v>
      </c>
      <c r="C111" s="45"/>
      <c r="D111" s="45"/>
      <c r="E111" s="45"/>
      <c r="F111" s="45"/>
      <c r="G111" s="45"/>
      <c r="H111" s="45"/>
      <c r="I111" s="45"/>
      <c r="J111" s="47"/>
      <c r="K111" s="3"/>
      <c r="L111" s="1"/>
      <c r="M111" s="1"/>
    </row>
    <row r="112" spans="1:13" x14ac:dyDescent="0.2">
      <c r="K112" s="1"/>
    </row>
    <row r="113" spans="1:12" s="47" customFormat="1" x14ac:dyDescent="0.2">
      <c r="A113" s="1"/>
      <c r="B113" s="1"/>
      <c r="C113" s="1"/>
      <c r="D113" s="43" t="s">
        <v>104</v>
      </c>
      <c r="E113" s="43"/>
      <c r="F113" s="43"/>
      <c r="G113" s="43"/>
      <c r="H113" s="43"/>
      <c r="I113" s="43"/>
      <c r="J113" s="1"/>
    </row>
    <row r="114" spans="1:12" s="47" customFormat="1" x14ac:dyDescent="0.2">
      <c r="A114" s="1"/>
      <c r="B114" s="10"/>
      <c r="C114" s="10"/>
      <c r="D114" s="1"/>
      <c r="E114" s="1"/>
      <c r="F114" s="1"/>
      <c r="G114" s="1"/>
      <c r="H114" s="1"/>
      <c r="I114" s="1"/>
      <c r="J114" s="1"/>
    </row>
    <row r="115" spans="1:12" x14ac:dyDescent="0.2">
      <c r="D115" s="96" t="s">
        <v>87</v>
      </c>
      <c r="E115" s="49" t="s">
        <v>73</v>
      </c>
      <c r="F115" s="51" t="s">
        <v>88</v>
      </c>
      <c r="G115" s="51" t="s">
        <v>105</v>
      </c>
      <c r="H115" s="49" t="s">
        <v>92</v>
      </c>
      <c r="I115" s="49" t="s">
        <v>106</v>
      </c>
      <c r="K115" s="1"/>
    </row>
    <row r="116" spans="1:12" x14ac:dyDescent="0.2">
      <c r="D116" s="96"/>
      <c r="E116" s="53"/>
      <c r="F116" s="55" t="s">
        <v>91</v>
      </c>
      <c r="G116" s="55" t="s">
        <v>91</v>
      </c>
      <c r="H116" s="53"/>
      <c r="I116" s="53"/>
      <c r="K116" s="1"/>
    </row>
    <row r="117" spans="1:12" x14ac:dyDescent="0.2">
      <c r="D117" s="97"/>
      <c r="E117" s="80"/>
      <c r="F117" s="98"/>
      <c r="G117" s="99"/>
      <c r="H117" s="28"/>
      <c r="I117" s="100"/>
      <c r="K117" s="1"/>
    </row>
    <row r="118" spans="1:12" x14ac:dyDescent="0.2">
      <c r="D118" s="101">
        <v>1</v>
      </c>
      <c r="E118" s="102" t="s">
        <v>107</v>
      </c>
      <c r="F118" s="103">
        <f>SUM(F119:F122)</f>
        <v>47876498955</v>
      </c>
      <c r="G118" s="103">
        <f>SUM(G119:G122)</f>
        <v>44943311399.349998</v>
      </c>
      <c r="H118" s="103">
        <f>G118/F118*100</f>
        <v>93.873429303159867</v>
      </c>
      <c r="I118" s="104">
        <f>G118/G132*100</f>
        <v>94.862777427774134</v>
      </c>
    </row>
    <row r="119" spans="1:12" x14ac:dyDescent="0.2">
      <c r="D119" s="101"/>
      <c r="E119" s="105" t="s">
        <v>108</v>
      </c>
      <c r="F119" s="106">
        <f>[1]Lamp.1!C25</f>
        <v>25490683000</v>
      </c>
      <c r="G119" s="106">
        <f>[1]Lamp.1!D25</f>
        <v>23378198013</v>
      </c>
      <c r="H119" s="107">
        <f>G119/F119*100</f>
        <v>91.712717203379754</v>
      </c>
      <c r="I119" s="106">
        <f>G119/G132*100</f>
        <v>49.344846334614431</v>
      </c>
    </row>
    <row r="120" spans="1:12" x14ac:dyDescent="0.2">
      <c r="D120" s="108"/>
      <c r="E120" s="105" t="s">
        <v>109</v>
      </c>
      <c r="F120" s="106">
        <v>20916626955</v>
      </c>
      <c r="G120" s="106">
        <v>20123831586.349998</v>
      </c>
      <c r="H120" s="107">
        <f>G120/F120*100</f>
        <v>96.209736061384945</v>
      </c>
      <c r="I120" s="106">
        <f>G120/G132*100</f>
        <v>42.475787772005162</v>
      </c>
      <c r="K120" s="1"/>
      <c r="L120" s="109"/>
    </row>
    <row r="121" spans="1:12" x14ac:dyDescent="0.2">
      <c r="D121" s="108"/>
      <c r="E121" s="105" t="s">
        <v>110</v>
      </c>
      <c r="F121" s="110">
        <v>1469189000</v>
      </c>
      <c r="G121" s="111">
        <v>1441281800</v>
      </c>
      <c r="H121" s="107">
        <f>G121/F121*100</f>
        <v>98.100503066657865</v>
      </c>
      <c r="I121" s="106">
        <f>G121/G132*100</f>
        <v>3.0421433211545486</v>
      </c>
      <c r="K121" s="1"/>
      <c r="L121" s="109"/>
    </row>
    <row r="122" spans="1:12" x14ac:dyDescent="0.2">
      <c r="D122" s="108"/>
      <c r="E122" s="105" t="s">
        <v>111</v>
      </c>
      <c r="F122" s="110">
        <v>0</v>
      </c>
      <c r="G122" s="111">
        <v>0</v>
      </c>
      <c r="H122" s="107">
        <v>0</v>
      </c>
      <c r="I122" s="106">
        <v>0</v>
      </c>
      <c r="K122" s="1"/>
      <c r="L122" s="112"/>
    </row>
    <row r="123" spans="1:12" x14ac:dyDescent="0.2">
      <c r="D123" s="108"/>
      <c r="E123" s="105"/>
      <c r="F123" s="113"/>
      <c r="G123" s="113"/>
      <c r="H123" s="104"/>
      <c r="I123" s="106"/>
      <c r="K123" s="1"/>
    </row>
    <row r="124" spans="1:12" x14ac:dyDescent="0.2">
      <c r="D124" s="101">
        <v>2</v>
      </c>
      <c r="E124" s="114" t="s">
        <v>112</v>
      </c>
      <c r="F124" s="115">
        <f>SUM(F125:F130)</f>
        <v>2538858300</v>
      </c>
      <c r="G124" s="115">
        <f>SUM(G125:G130)</f>
        <v>2433871325</v>
      </c>
      <c r="H124" s="103">
        <f>G124/F124*100</f>
        <v>95.864795802113107</v>
      </c>
      <c r="I124" s="103">
        <f>G124/G132*100</f>
        <v>5.1372225722258626</v>
      </c>
      <c r="K124" s="1"/>
    </row>
    <row r="125" spans="1:12" x14ac:dyDescent="0.2">
      <c r="D125" s="116"/>
      <c r="E125" s="105" t="s">
        <v>113</v>
      </c>
      <c r="F125" s="113">
        <f>[1]Lamp.1!C29</f>
        <v>0</v>
      </c>
      <c r="G125" s="113">
        <f>[1]Lamp.1!D29</f>
        <v>0</v>
      </c>
      <c r="H125" s="107">
        <v>0</v>
      </c>
      <c r="I125" s="106">
        <v>0</v>
      </c>
      <c r="K125" s="1"/>
      <c r="L125" s="117"/>
    </row>
    <row r="126" spans="1:12" x14ac:dyDescent="0.2">
      <c r="D126" s="116"/>
      <c r="E126" s="105" t="s">
        <v>114</v>
      </c>
      <c r="F126" s="113">
        <f>[1]Lamp.1!C30</f>
        <v>2234278300</v>
      </c>
      <c r="G126" s="113">
        <f>[1]Lamp.1!D30</f>
        <v>2132867280</v>
      </c>
      <c r="H126" s="107">
        <f>G126/F126*100</f>
        <v>95.461128544282062</v>
      </c>
      <c r="I126" s="106">
        <f>G126/G132*100</f>
        <v>4.50188710546478</v>
      </c>
      <c r="K126" s="1"/>
      <c r="L126" s="118"/>
    </row>
    <row r="127" spans="1:12" x14ac:dyDescent="0.2">
      <c r="D127" s="116"/>
      <c r="E127" s="105" t="s">
        <v>115</v>
      </c>
      <c r="F127" s="113">
        <f>[1]Lamp.1!C31</f>
        <v>294550000</v>
      </c>
      <c r="G127" s="113">
        <f>[1]Lamp.1!D31</f>
        <v>291969500</v>
      </c>
      <c r="H127" s="107">
        <f>G127/F127*100</f>
        <v>99.12391784077407</v>
      </c>
      <c r="I127" s="106">
        <f>G127/G132*100</f>
        <v>0.61626606566865194</v>
      </c>
      <c r="K127" s="1"/>
    </row>
    <row r="128" spans="1:12" x14ac:dyDescent="0.2">
      <c r="D128" s="102"/>
      <c r="E128" s="105" t="s">
        <v>116</v>
      </c>
      <c r="F128" s="113">
        <f>[1]Lamp.1!C32</f>
        <v>0</v>
      </c>
      <c r="G128" s="113">
        <f>[1]Lamp.1!D32</f>
        <v>0</v>
      </c>
      <c r="H128" s="107">
        <v>0</v>
      </c>
      <c r="I128" s="106">
        <f>G128/G132*100</f>
        <v>0</v>
      </c>
      <c r="K128" s="1"/>
      <c r="L128" s="112"/>
    </row>
    <row r="129" spans="2:11" x14ac:dyDescent="0.2">
      <c r="D129" s="116"/>
      <c r="E129" s="105" t="s">
        <v>117</v>
      </c>
      <c r="F129" s="113">
        <f>[1]Lamp.1!C33</f>
        <v>10030000</v>
      </c>
      <c r="G129" s="113">
        <f>[1]Lamp.1!D33</f>
        <v>9034545</v>
      </c>
      <c r="H129" s="107">
        <f>G129/F129*100</f>
        <v>90.075224327018944</v>
      </c>
      <c r="I129" s="106">
        <f>G129/G132*100</f>
        <v>1.9069401092430514E-2</v>
      </c>
      <c r="K129" s="1"/>
    </row>
    <row r="130" spans="2:11" x14ac:dyDescent="0.2">
      <c r="D130" s="116"/>
      <c r="E130" s="105" t="s">
        <v>118</v>
      </c>
      <c r="F130" s="113">
        <f>[1]Lamp.1!C34</f>
        <v>0</v>
      </c>
      <c r="G130" s="113">
        <f>[1]Lamp.1!D34</f>
        <v>0</v>
      </c>
      <c r="H130" s="107">
        <v>0</v>
      </c>
      <c r="I130" s="106">
        <f>G130/G136*100</f>
        <v>0</v>
      </c>
      <c r="K130" s="1"/>
    </row>
    <row r="131" spans="2:11" x14ac:dyDescent="0.2">
      <c r="D131" s="119"/>
      <c r="E131" s="119"/>
      <c r="F131" s="120"/>
      <c r="G131" s="120"/>
      <c r="H131" s="120"/>
      <c r="I131" s="120"/>
      <c r="K131" s="1"/>
    </row>
    <row r="132" spans="2:11" x14ac:dyDescent="0.2">
      <c r="D132" s="121" t="s">
        <v>119</v>
      </c>
      <c r="E132" s="122"/>
      <c r="F132" s="123">
        <f>F124+F118</f>
        <v>50415357255</v>
      </c>
      <c r="G132" s="123">
        <f>G124+G118</f>
        <v>47377182724.349998</v>
      </c>
      <c r="H132" s="123">
        <f>G132/F132*100</f>
        <v>93.973712185985377</v>
      </c>
      <c r="I132" s="123">
        <f>I124+I118</f>
        <v>100</v>
      </c>
      <c r="K132" s="1"/>
    </row>
    <row r="133" spans="2:11" x14ac:dyDescent="0.2">
      <c r="D133" s="124"/>
      <c r="E133" s="124"/>
      <c r="F133" s="125"/>
      <c r="G133" s="125"/>
      <c r="H133" s="126"/>
      <c r="I133" s="127"/>
      <c r="K133" s="1"/>
    </row>
    <row r="134" spans="2:11" x14ac:dyDescent="0.2">
      <c r="D134" s="43" t="s">
        <v>120</v>
      </c>
      <c r="E134" s="8"/>
      <c r="F134" s="8"/>
      <c r="G134" s="8"/>
      <c r="H134" s="8"/>
      <c r="K134" s="1"/>
    </row>
    <row r="135" spans="2:11" x14ac:dyDescent="0.2">
      <c r="B135" s="10"/>
      <c r="C135" s="10"/>
      <c r="K135" s="1"/>
    </row>
    <row r="136" spans="2:11" x14ac:dyDescent="0.2">
      <c r="D136" s="27" t="s">
        <v>87</v>
      </c>
      <c r="E136" s="27" t="s">
        <v>73</v>
      </c>
      <c r="F136" s="78">
        <v>2021</v>
      </c>
      <c r="G136" s="78">
        <v>2022</v>
      </c>
      <c r="H136" s="27" t="s">
        <v>92</v>
      </c>
      <c r="K136" s="1"/>
    </row>
    <row r="137" spans="2:11" ht="30" customHeight="1" x14ac:dyDescent="0.2">
      <c r="D137" s="57"/>
      <c r="E137" s="57"/>
      <c r="F137" s="128"/>
      <c r="G137" s="128"/>
      <c r="H137" s="57"/>
      <c r="K137" s="1"/>
    </row>
    <row r="138" spans="2:11" x14ac:dyDescent="0.2">
      <c r="D138" s="101">
        <v>1</v>
      </c>
      <c r="E138" s="129" t="s">
        <v>107</v>
      </c>
      <c r="F138" s="130">
        <f>SUM(F139:F142)</f>
        <v>39907994531.389999</v>
      </c>
      <c r="G138" s="130">
        <f>SUM(G139:G142)</f>
        <v>44943311399.349998</v>
      </c>
      <c r="H138" s="131">
        <f>G138/F138*100</f>
        <v>112.61731371642698</v>
      </c>
      <c r="K138" s="1"/>
    </row>
    <row r="139" spans="2:11" x14ac:dyDescent="0.2">
      <c r="D139" s="101"/>
      <c r="E139" s="132" t="s">
        <v>108</v>
      </c>
      <c r="F139" s="133">
        <v>21580196831</v>
      </c>
      <c r="G139" s="134">
        <f>G119</f>
        <v>23378198013</v>
      </c>
      <c r="H139" s="135">
        <f>G139/F139*100</f>
        <v>108.33171817699628</v>
      </c>
    </row>
    <row r="140" spans="2:11" x14ac:dyDescent="0.2">
      <c r="D140" s="108"/>
      <c r="E140" s="105" t="s">
        <v>109</v>
      </c>
      <c r="F140" s="133">
        <v>16869346850.389999</v>
      </c>
      <c r="G140" s="134">
        <f>G120</f>
        <v>20123831586.349998</v>
      </c>
      <c r="H140" s="135">
        <f>G140/F140*100</f>
        <v>119.29229842046172</v>
      </c>
      <c r="K140" s="1"/>
    </row>
    <row r="141" spans="2:11" x14ac:dyDescent="0.2">
      <c r="D141" s="108"/>
      <c r="E141" s="132" t="s">
        <v>110</v>
      </c>
      <c r="F141" s="133">
        <v>1458450850</v>
      </c>
      <c r="G141" s="134">
        <f>G121</f>
        <v>1441281800</v>
      </c>
      <c r="H141" s="135">
        <f>G141/F141*100</f>
        <v>98.822788577345605</v>
      </c>
      <c r="K141" s="1"/>
    </row>
    <row r="142" spans="2:11" x14ac:dyDescent="0.2">
      <c r="D142" s="108"/>
      <c r="E142" s="132" t="s">
        <v>111</v>
      </c>
      <c r="F142" s="133">
        <v>0</v>
      </c>
      <c r="G142" s="134">
        <f>G122</f>
        <v>0</v>
      </c>
      <c r="H142" s="135">
        <v>0</v>
      </c>
      <c r="K142" s="1"/>
    </row>
    <row r="143" spans="2:11" x14ac:dyDescent="0.2">
      <c r="D143" s="108"/>
      <c r="E143" s="132"/>
      <c r="F143" s="136"/>
      <c r="G143" s="136"/>
      <c r="H143" s="136"/>
      <c r="K143" s="1"/>
    </row>
    <row r="144" spans="2:11" x14ac:dyDescent="0.2">
      <c r="D144" s="101">
        <v>2</v>
      </c>
      <c r="E144" s="114" t="s">
        <v>112</v>
      </c>
      <c r="F144" s="137">
        <f>SUM(F145:F150)</f>
        <v>3133517193</v>
      </c>
      <c r="G144" s="137">
        <f>SUM(G145:G150)</f>
        <v>2433871325</v>
      </c>
      <c r="H144" s="131">
        <f>G144/F144*100</f>
        <v>77.672186718395963</v>
      </c>
      <c r="K144" s="1"/>
    </row>
    <row r="145" spans="1:11" x14ac:dyDescent="0.2">
      <c r="D145" s="116"/>
      <c r="E145" s="132" t="s">
        <v>113</v>
      </c>
      <c r="F145" s="138">
        <v>0</v>
      </c>
      <c r="G145" s="136">
        <f>[1]Lamp.1!D29</f>
        <v>0</v>
      </c>
      <c r="H145" s="135">
        <v>0</v>
      </c>
      <c r="K145" s="1"/>
    </row>
    <row r="146" spans="1:11" x14ac:dyDescent="0.2">
      <c r="D146" s="116"/>
      <c r="E146" s="132" t="s">
        <v>114</v>
      </c>
      <c r="F146" s="138">
        <v>1736696393</v>
      </c>
      <c r="G146" s="136">
        <f>[1]Lamp.1!D30</f>
        <v>2132867280</v>
      </c>
      <c r="H146" s="135">
        <f>G146/F146*100</f>
        <v>122.81175273909837</v>
      </c>
      <c r="K146" s="1"/>
    </row>
    <row r="147" spans="1:11" x14ac:dyDescent="0.2">
      <c r="D147" s="116"/>
      <c r="E147" s="132" t="s">
        <v>115</v>
      </c>
      <c r="F147" s="138">
        <v>1138244000</v>
      </c>
      <c r="G147" s="136">
        <f>[1]Lamp.1!D31</f>
        <v>291969500</v>
      </c>
      <c r="H147" s="135">
        <f>G147/F147*100</f>
        <v>25.650870990754175</v>
      </c>
      <c r="K147" s="1"/>
    </row>
    <row r="148" spans="1:11" ht="25.5" x14ac:dyDescent="0.2">
      <c r="D148" s="102"/>
      <c r="E148" s="132" t="s">
        <v>116</v>
      </c>
      <c r="F148" s="138">
        <v>0</v>
      </c>
      <c r="G148" s="136">
        <f>[1]Lamp.1!D32</f>
        <v>0</v>
      </c>
      <c r="H148" s="135">
        <v>0</v>
      </c>
      <c r="K148" s="1"/>
    </row>
    <row r="149" spans="1:11" x14ac:dyDescent="0.2">
      <c r="D149" s="116"/>
      <c r="E149" s="132" t="s">
        <v>121</v>
      </c>
      <c r="F149" s="138">
        <v>258576800</v>
      </c>
      <c r="G149" s="136">
        <f>[1]Lamp.1!D33</f>
        <v>9034545</v>
      </c>
      <c r="H149" s="135">
        <f>G149/F149*100</f>
        <v>3.493950346666832</v>
      </c>
      <c r="K149" s="1"/>
    </row>
    <row r="150" spans="1:11" x14ac:dyDescent="0.2">
      <c r="D150" s="116"/>
      <c r="E150" s="132" t="s">
        <v>118</v>
      </c>
      <c r="F150" s="138">
        <v>0</v>
      </c>
      <c r="G150" s="136">
        <v>0</v>
      </c>
      <c r="H150" s="135">
        <v>0</v>
      </c>
      <c r="K150" s="1"/>
    </row>
    <row r="151" spans="1:11" x14ac:dyDescent="0.2">
      <c r="D151" s="119"/>
      <c r="E151" s="139"/>
      <c r="F151" s="140"/>
      <c r="G151" s="140"/>
      <c r="H151" s="141"/>
      <c r="K151" s="1"/>
    </row>
    <row r="152" spans="1:11" x14ac:dyDescent="0.2">
      <c r="D152" s="121" t="s">
        <v>119</v>
      </c>
      <c r="E152" s="122"/>
      <c r="F152" s="142">
        <f>F144+F138</f>
        <v>43041511724.389999</v>
      </c>
      <c r="G152" s="142">
        <f>G144+G138</f>
        <v>47377182724.349998</v>
      </c>
      <c r="H152" s="143">
        <f>G152/F152*100</f>
        <v>110.07323122785007</v>
      </c>
      <c r="K152" s="1"/>
    </row>
    <row r="153" spans="1:11" x14ac:dyDescent="0.2">
      <c r="D153" s="124"/>
      <c r="E153" s="144"/>
      <c r="F153" s="145"/>
      <c r="G153" s="145"/>
      <c r="H153" s="146"/>
      <c r="K153" s="1"/>
    </row>
    <row r="154" spans="1:11" ht="30" customHeight="1" x14ac:dyDescent="0.2">
      <c r="A154" s="16"/>
      <c r="B154" s="16"/>
      <c r="C154" s="16"/>
      <c r="D154" s="147" t="s">
        <v>122</v>
      </c>
      <c r="E154" s="147"/>
      <c r="F154" s="147"/>
      <c r="G154" s="147"/>
      <c r="H154" s="147"/>
      <c r="I154" s="147"/>
      <c r="J154" s="16"/>
      <c r="K154" s="1"/>
    </row>
    <row r="155" spans="1:11" x14ac:dyDescent="0.2">
      <c r="A155" s="16"/>
      <c r="B155" s="148"/>
      <c r="C155" s="148"/>
      <c r="D155" s="16"/>
      <c r="E155" s="16"/>
      <c r="F155" s="16"/>
      <c r="G155" s="16"/>
      <c r="H155" s="16"/>
      <c r="I155" s="16"/>
      <c r="J155" s="16"/>
      <c r="K155" s="1"/>
    </row>
    <row r="156" spans="1:11" x14ac:dyDescent="0.2">
      <c r="A156" s="16"/>
      <c r="B156" s="16"/>
      <c r="C156" s="16"/>
      <c r="D156" s="149" t="s">
        <v>87</v>
      </c>
      <c r="E156" s="150" t="s">
        <v>73</v>
      </c>
      <c r="F156" s="151" t="s">
        <v>88</v>
      </c>
      <c r="G156" s="151" t="s">
        <v>105</v>
      </c>
      <c r="H156" s="150" t="s">
        <v>92</v>
      </c>
      <c r="I156" s="150" t="s">
        <v>106</v>
      </c>
      <c r="J156" s="16"/>
      <c r="K156" s="1"/>
    </row>
    <row r="157" spans="1:11" s="154" customFormat="1" ht="30" customHeight="1" x14ac:dyDescent="0.2">
      <c r="A157" s="16"/>
      <c r="B157" s="16"/>
      <c r="C157" s="16"/>
      <c r="D157" s="149"/>
      <c r="E157" s="152"/>
      <c r="F157" s="153" t="s">
        <v>91</v>
      </c>
      <c r="G157" s="153" t="s">
        <v>91</v>
      </c>
      <c r="H157" s="152"/>
      <c r="I157" s="152"/>
      <c r="J157" s="16"/>
    </row>
    <row r="158" spans="1:11" s="154" customFormat="1" x14ac:dyDescent="0.2">
      <c r="A158" s="16"/>
      <c r="B158" s="16"/>
      <c r="C158" s="16"/>
      <c r="D158" s="155"/>
      <c r="E158" s="156"/>
      <c r="F158" s="157"/>
      <c r="G158" s="158"/>
      <c r="H158" s="159"/>
      <c r="I158" s="160"/>
      <c r="J158" s="16"/>
    </row>
    <row r="159" spans="1:11" s="154" customFormat="1" ht="38.25" x14ac:dyDescent="0.2">
      <c r="A159" s="16"/>
      <c r="B159" s="16"/>
      <c r="C159" s="16"/>
      <c r="D159" s="161">
        <v>1</v>
      </c>
      <c r="E159" s="162" t="s">
        <v>123</v>
      </c>
      <c r="F159" s="163">
        <v>42362508762</v>
      </c>
      <c r="G159" s="163">
        <v>39697253731.389999</v>
      </c>
      <c r="H159" s="164">
        <f>G159/F159*100</f>
        <v>93.708458000955815</v>
      </c>
      <c r="I159" s="164">
        <f>G159/$G$227*100</f>
        <v>83.789814946060886</v>
      </c>
      <c r="J159" s="16"/>
      <c r="K159" s="165"/>
    </row>
    <row r="160" spans="1:11" s="154" customFormat="1" ht="25.5" x14ac:dyDescent="0.2">
      <c r="A160" s="16"/>
      <c r="B160" s="16"/>
      <c r="C160" s="16"/>
      <c r="D160" s="166"/>
      <c r="E160" s="167" t="s">
        <v>124</v>
      </c>
      <c r="F160" s="168">
        <v>43598040</v>
      </c>
      <c r="G160" s="168">
        <v>43327040</v>
      </c>
      <c r="H160" s="164">
        <f t="shared" ref="H160:H223" si="0">G160/F160*100</f>
        <v>99.378412424044754</v>
      </c>
      <c r="I160" s="164">
        <f t="shared" ref="I160:I223" si="1">G160/$G$227*100</f>
        <v>9.1451279938035673E-2</v>
      </c>
      <c r="J160" s="16"/>
      <c r="K160" s="165"/>
    </row>
    <row r="161" spans="1:10" s="154" customFormat="1" ht="25.5" x14ac:dyDescent="0.2">
      <c r="A161" s="16"/>
      <c r="B161" s="16"/>
      <c r="C161" s="16"/>
      <c r="D161" s="169"/>
      <c r="E161" s="162" t="s">
        <v>125</v>
      </c>
      <c r="F161" s="168">
        <v>8147000</v>
      </c>
      <c r="G161" s="168">
        <v>7951000</v>
      </c>
      <c r="H161" s="164">
        <f t="shared" si="0"/>
        <v>97.594206456364304</v>
      </c>
      <c r="I161" s="164">
        <f t="shared" si="1"/>
        <v>1.6782340238043533E-2</v>
      </c>
      <c r="J161" s="16"/>
    </row>
    <row r="162" spans="1:10" s="154" customFormat="1" ht="38.25" x14ac:dyDescent="0.2">
      <c r="A162" s="16"/>
      <c r="B162" s="16"/>
      <c r="C162" s="16"/>
      <c r="D162" s="169"/>
      <c r="E162" s="170" t="s">
        <v>126</v>
      </c>
      <c r="F162" s="171">
        <v>21142000</v>
      </c>
      <c r="G162" s="171">
        <v>20481400</v>
      </c>
      <c r="H162" s="164">
        <f t="shared" si="0"/>
        <v>96.875413868129783</v>
      </c>
      <c r="I162" s="164">
        <f t="shared" si="1"/>
        <v>4.3230514822219193E-2</v>
      </c>
      <c r="J162" s="16"/>
    </row>
    <row r="163" spans="1:10" s="154" customFormat="1" x14ac:dyDescent="0.2">
      <c r="A163" s="16"/>
      <c r="B163" s="16"/>
      <c r="C163" s="16"/>
      <c r="D163" s="169"/>
      <c r="E163" s="170" t="s">
        <v>127</v>
      </c>
      <c r="F163" s="171">
        <v>8850000</v>
      </c>
      <c r="G163" s="171">
        <v>7957500</v>
      </c>
      <c r="H163" s="164">
        <f t="shared" si="0"/>
        <v>89.915254237288138</v>
      </c>
      <c r="I163" s="164">
        <f t="shared" si="1"/>
        <v>1.6796059922554573E-2</v>
      </c>
      <c r="J163" s="16"/>
    </row>
    <row r="164" spans="1:10" s="154" customFormat="1" x14ac:dyDescent="0.2">
      <c r="A164" s="16"/>
      <c r="B164" s="16"/>
      <c r="C164" s="16"/>
      <c r="D164" s="169"/>
      <c r="E164" s="170" t="s">
        <v>128</v>
      </c>
      <c r="F164" s="171">
        <v>24478137000</v>
      </c>
      <c r="G164" s="171">
        <v>22401352989</v>
      </c>
      <c r="H164" s="164">
        <f t="shared" si="0"/>
        <v>91.515759508168443</v>
      </c>
      <c r="I164" s="164">
        <f t="shared" si="1"/>
        <v>47.282999327620608</v>
      </c>
      <c r="J164" s="16"/>
    </row>
    <row r="165" spans="1:10" s="154" customFormat="1" ht="25.5" x14ac:dyDescent="0.2">
      <c r="A165" s="16"/>
      <c r="B165" s="16"/>
      <c r="C165" s="16"/>
      <c r="D165" s="169"/>
      <c r="E165" s="170" t="s">
        <v>129</v>
      </c>
      <c r="F165" s="171">
        <v>142003911</v>
      </c>
      <c r="G165" s="171">
        <v>141508760</v>
      </c>
      <c r="H165" s="164">
        <f t="shared" si="0"/>
        <v>99.651311716337162</v>
      </c>
      <c r="I165" s="164">
        <f t="shared" si="1"/>
        <v>0.298685468115161</v>
      </c>
      <c r="J165" s="16"/>
    </row>
    <row r="166" spans="1:10" s="154" customFormat="1" ht="25.5" x14ac:dyDescent="0.2">
      <c r="A166" s="16"/>
      <c r="B166" s="16"/>
      <c r="C166" s="16"/>
      <c r="D166" s="169"/>
      <c r="E166" s="170" t="s">
        <v>130</v>
      </c>
      <c r="F166" s="171">
        <v>10010000</v>
      </c>
      <c r="G166" s="171">
        <v>9932000</v>
      </c>
      <c r="H166" s="164">
        <f t="shared" si="0"/>
        <v>99.220779220779221</v>
      </c>
      <c r="I166" s="164">
        <f t="shared" si="1"/>
        <v>2.0963677932869875E-2</v>
      </c>
      <c r="J166" s="16"/>
    </row>
    <row r="167" spans="1:10" s="154" customFormat="1" ht="25.5" x14ac:dyDescent="0.2">
      <c r="A167" s="16"/>
      <c r="B167" s="16"/>
      <c r="C167" s="16"/>
      <c r="D167" s="169"/>
      <c r="E167" s="170" t="s">
        <v>131</v>
      </c>
      <c r="F167" s="171">
        <v>58786820</v>
      </c>
      <c r="G167" s="171">
        <v>58743487</v>
      </c>
      <c r="H167" s="164">
        <f t="shared" si="0"/>
        <v>99.926287899226395</v>
      </c>
      <c r="I167" s="164">
        <f t="shared" si="1"/>
        <v>0.12399109364898593</v>
      </c>
      <c r="J167" s="16"/>
    </row>
    <row r="168" spans="1:10" s="154" customFormat="1" ht="25.5" x14ac:dyDescent="0.2">
      <c r="A168" s="16"/>
      <c r="B168" s="16"/>
      <c r="C168" s="16"/>
      <c r="D168" s="169"/>
      <c r="E168" s="170" t="s">
        <v>132</v>
      </c>
      <c r="F168" s="171">
        <v>4327000</v>
      </c>
      <c r="G168" s="171">
        <v>4258000</v>
      </c>
      <c r="H168" s="164">
        <f t="shared" si="0"/>
        <v>98.405361682458974</v>
      </c>
      <c r="I168" s="164">
        <f t="shared" si="1"/>
        <v>8.9874487150785262E-3</v>
      </c>
      <c r="J168" s="16"/>
    </row>
    <row r="169" spans="1:10" s="154" customFormat="1" ht="25.5" x14ac:dyDescent="0.2">
      <c r="A169" s="16"/>
      <c r="B169" s="16"/>
      <c r="C169" s="16"/>
      <c r="D169" s="169"/>
      <c r="E169" s="170" t="s">
        <v>133</v>
      </c>
      <c r="F169" s="171">
        <v>5363000</v>
      </c>
      <c r="G169" s="171">
        <v>4905000</v>
      </c>
      <c r="H169" s="164">
        <f t="shared" si="0"/>
        <v>91.460003729256016</v>
      </c>
      <c r="I169" s="164">
        <f t="shared" si="1"/>
        <v>1.0353085004100556E-2</v>
      </c>
      <c r="J169" s="16"/>
    </row>
    <row r="170" spans="1:10" s="154" customFormat="1" ht="51" x14ac:dyDescent="0.2">
      <c r="A170" s="16"/>
      <c r="B170" s="16"/>
      <c r="C170" s="16"/>
      <c r="D170" s="169"/>
      <c r="E170" s="170" t="s">
        <v>134</v>
      </c>
      <c r="F170" s="171">
        <v>90880556</v>
      </c>
      <c r="G170" s="171">
        <v>90425518.200000003</v>
      </c>
      <c r="H170" s="164">
        <f t="shared" si="0"/>
        <v>99.499301258676283</v>
      </c>
      <c r="I170" s="164">
        <f t="shared" si="1"/>
        <v>0.19086301253097696</v>
      </c>
      <c r="J170" s="16"/>
    </row>
    <row r="171" spans="1:10" s="154" customFormat="1" ht="25.5" x14ac:dyDescent="0.2">
      <c r="A171" s="16"/>
      <c r="B171" s="16"/>
      <c r="C171" s="16"/>
      <c r="D171" s="169"/>
      <c r="E171" s="170" t="s">
        <v>135</v>
      </c>
      <c r="F171" s="171">
        <v>5372000</v>
      </c>
      <c r="G171" s="171">
        <v>5277000</v>
      </c>
      <c r="H171" s="164">
        <f t="shared" si="0"/>
        <v>98.231571109456439</v>
      </c>
      <c r="I171" s="164">
        <f t="shared" si="1"/>
        <v>1.1138273102270875E-2</v>
      </c>
      <c r="J171" s="16"/>
    </row>
    <row r="172" spans="1:10" s="154" customFormat="1" ht="25.5" x14ac:dyDescent="0.2">
      <c r="A172" s="16"/>
      <c r="B172" s="16"/>
      <c r="C172" s="16"/>
      <c r="D172" s="169"/>
      <c r="E172" s="170" t="s">
        <v>136</v>
      </c>
      <c r="F172" s="171">
        <v>143874204</v>
      </c>
      <c r="G172" s="171">
        <v>143194065</v>
      </c>
      <c r="H172" s="164">
        <f t="shared" si="0"/>
        <v>99.527268279447796</v>
      </c>
      <c r="I172" s="164">
        <f t="shared" si="1"/>
        <v>0.30224267625437318</v>
      </c>
      <c r="J172" s="16"/>
    </row>
    <row r="173" spans="1:10" s="154" customFormat="1" ht="25.5" x14ac:dyDescent="0.2">
      <c r="A173" s="16"/>
      <c r="B173" s="16"/>
      <c r="C173" s="16"/>
      <c r="D173" s="169"/>
      <c r="E173" s="170" t="s">
        <v>137</v>
      </c>
      <c r="F173" s="171">
        <v>30000000</v>
      </c>
      <c r="G173" s="171">
        <v>30000000</v>
      </c>
      <c r="H173" s="164">
        <f t="shared" si="0"/>
        <v>100</v>
      </c>
      <c r="I173" s="164">
        <f t="shared" si="1"/>
        <v>6.3321620820186886E-2</v>
      </c>
      <c r="J173" s="16"/>
    </row>
    <row r="174" spans="1:10" s="154" customFormat="1" ht="25.5" x14ac:dyDescent="0.2">
      <c r="A174" s="16"/>
      <c r="B174" s="16"/>
      <c r="C174" s="16"/>
      <c r="D174" s="169"/>
      <c r="E174" s="170" t="s">
        <v>138</v>
      </c>
      <c r="F174" s="171">
        <v>21172800</v>
      </c>
      <c r="G174" s="171">
        <v>20930300</v>
      </c>
      <c r="H174" s="164">
        <f t="shared" si="0"/>
        <v>98.854662585959346</v>
      </c>
      <c r="I174" s="164">
        <f t="shared" si="1"/>
        <v>4.4178017341758587E-2</v>
      </c>
      <c r="J174" s="16"/>
    </row>
    <row r="175" spans="1:10" s="154" customFormat="1" ht="25.5" x14ac:dyDescent="0.2">
      <c r="A175" s="16"/>
      <c r="B175" s="16"/>
      <c r="C175" s="16"/>
      <c r="D175" s="169"/>
      <c r="E175" s="170" t="s">
        <v>139</v>
      </c>
      <c r="F175" s="171">
        <v>908451656</v>
      </c>
      <c r="G175" s="171">
        <v>895281149.46000004</v>
      </c>
      <c r="H175" s="164">
        <f t="shared" si="0"/>
        <v>98.550224830015623</v>
      </c>
      <c r="I175" s="164">
        <f t="shared" si="1"/>
        <v>1.8896884491189065</v>
      </c>
      <c r="J175" s="16"/>
    </row>
    <row r="176" spans="1:10" s="154" customFormat="1" ht="25.5" x14ac:dyDescent="0.2">
      <c r="A176" s="16"/>
      <c r="B176" s="16"/>
      <c r="C176" s="16"/>
      <c r="D176" s="169"/>
      <c r="E176" s="170" t="s">
        <v>140</v>
      </c>
      <c r="F176" s="171">
        <v>198583858</v>
      </c>
      <c r="G176" s="171">
        <v>191908930</v>
      </c>
      <c r="H176" s="164">
        <f t="shared" si="0"/>
        <v>96.638735863415448</v>
      </c>
      <c r="I176" s="164">
        <f t="shared" si="1"/>
        <v>0.40506614991559298</v>
      </c>
      <c r="J176" s="16"/>
    </row>
    <row r="177" spans="1:10" s="154" customFormat="1" ht="25.5" x14ac:dyDescent="0.2">
      <c r="A177" s="16"/>
      <c r="B177" s="16"/>
      <c r="C177" s="16"/>
      <c r="D177" s="169"/>
      <c r="E177" s="170" t="s">
        <v>141</v>
      </c>
      <c r="F177" s="171">
        <v>71860000</v>
      </c>
      <c r="G177" s="171">
        <v>70590045</v>
      </c>
      <c r="H177" s="164">
        <f t="shared" si="0"/>
        <v>98.232737266907876</v>
      </c>
      <c r="I177" s="164">
        <f t="shared" si="1"/>
        <v>0.14899586877233098</v>
      </c>
      <c r="J177" s="16"/>
    </row>
    <row r="178" spans="1:10" s="154" customFormat="1" ht="25.5" x14ac:dyDescent="0.2">
      <c r="A178" s="16"/>
      <c r="B178" s="16"/>
      <c r="C178" s="16"/>
      <c r="D178" s="169"/>
      <c r="E178" s="170" t="s">
        <v>142</v>
      </c>
      <c r="F178" s="171">
        <v>2064313000</v>
      </c>
      <c r="G178" s="171">
        <v>2040054294</v>
      </c>
      <c r="H178" s="164">
        <f t="shared" si="0"/>
        <v>98.824853304707176</v>
      </c>
      <c r="I178" s="164">
        <f t="shared" si="1"/>
        <v>4.305984815242069</v>
      </c>
      <c r="J178" s="16"/>
    </row>
    <row r="179" spans="1:10" s="154" customFormat="1" ht="25.5" x14ac:dyDescent="0.2">
      <c r="A179" s="16"/>
      <c r="B179" s="16"/>
      <c r="C179" s="16"/>
      <c r="D179" s="169"/>
      <c r="E179" s="170" t="s">
        <v>143</v>
      </c>
      <c r="F179" s="171">
        <v>1525344300</v>
      </c>
      <c r="G179" s="171">
        <v>1449771020</v>
      </c>
      <c r="H179" s="164">
        <f t="shared" si="0"/>
        <v>95.045493663299496</v>
      </c>
      <c r="I179" s="164">
        <f t="shared" si="1"/>
        <v>3.0600616934845193</v>
      </c>
      <c r="J179" s="16"/>
    </row>
    <row r="180" spans="1:10" s="154" customFormat="1" x14ac:dyDescent="0.2">
      <c r="A180" s="16"/>
      <c r="B180" s="16"/>
      <c r="C180" s="16"/>
      <c r="D180" s="169"/>
      <c r="E180" s="170" t="s">
        <v>144</v>
      </c>
      <c r="F180" s="171">
        <v>320116998</v>
      </c>
      <c r="G180" s="171">
        <v>316697939.73000002</v>
      </c>
      <c r="H180" s="164">
        <f t="shared" si="0"/>
        <v>98.931934795290061</v>
      </c>
      <c r="I180" s="164">
        <f t="shared" si="1"/>
        <v>0.66846089513724871</v>
      </c>
      <c r="J180" s="16"/>
    </row>
    <row r="181" spans="1:10" s="154" customFormat="1" ht="25.5" x14ac:dyDescent="0.2">
      <c r="A181" s="16"/>
      <c r="B181" s="16"/>
      <c r="C181" s="16"/>
      <c r="D181" s="169"/>
      <c r="E181" s="170" t="s">
        <v>145</v>
      </c>
      <c r="F181" s="171">
        <v>46316250</v>
      </c>
      <c r="G181" s="171">
        <v>42354318</v>
      </c>
      <c r="H181" s="164">
        <f t="shared" si="0"/>
        <v>91.445913691199081</v>
      </c>
      <c r="I181" s="164">
        <f t="shared" si="1"/>
        <v>8.9398135483120547E-2</v>
      </c>
      <c r="J181" s="16"/>
    </row>
    <row r="182" spans="1:10" s="154" customFormat="1" ht="25.5" x14ac:dyDescent="0.2">
      <c r="A182" s="16"/>
      <c r="B182" s="16"/>
      <c r="C182" s="16"/>
      <c r="D182" s="169"/>
      <c r="E182" s="170" t="s">
        <v>146</v>
      </c>
      <c r="F182" s="171">
        <v>196760000</v>
      </c>
      <c r="G182" s="171">
        <v>191268787</v>
      </c>
      <c r="H182" s="164">
        <f t="shared" si="0"/>
        <v>97.209182252490351</v>
      </c>
      <c r="I182" s="164">
        <f t="shared" si="1"/>
        <v>0.4037149868383697</v>
      </c>
      <c r="J182" s="16"/>
    </row>
    <row r="183" spans="1:10" s="154" customFormat="1" ht="51" x14ac:dyDescent="0.2">
      <c r="A183" s="16"/>
      <c r="B183" s="16"/>
      <c r="C183" s="16"/>
      <c r="D183" s="169"/>
      <c r="E183" s="170" t="s">
        <v>147</v>
      </c>
      <c r="F183" s="171">
        <v>922898800</v>
      </c>
      <c r="G183" s="171">
        <v>852131731</v>
      </c>
      <c r="H183" s="164">
        <f t="shared" si="0"/>
        <v>92.332087873556674</v>
      </c>
      <c r="I183" s="164">
        <f t="shared" si="1"/>
        <v>1.7986120786410498</v>
      </c>
      <c r="J183" s="16"/>
    </row>
    <row r="184" spans="1:10" s="154" customFormat="1" ht="51" x14ac:dyDescent="0.2">
      <c r="A184" s="16"/>
      <c r="B184" s="16"/>
      <c r="C184" s="16"/>
      <c r="D184" s="169"/>
      <c r="E184" s="170" t="s">
        <v>148</v>
      </c>
      <c r="F184" s="171">
        <v>20420000</v>
      </c>
      <c r="G184" s="171">
        <v>19209120</v>
      </c>
      <c r="H184" s="164">
        <f t="shared" si="0"/>
        <v>94.070127326150839</v>
      </c>
      <c r="I184" s="164">
        <f t="shared" si="1"/>
        <v>4.0545087097648945E-2</v>
      </c>
      <c r="J184" s="16"/>
    </row>
    <row r="185" spans="1:10" s="154" customFormat="1" ht="25.5" x14ac:dyDescent="0.2">
      <c r="A185" s="16"/>
      <c r="B185" s="16"/>
      <c r="C185" s="16"/>
      <c r="D185" s="169"/>
      <c r="E185" s="170" t="s">
        <v>149</v>
      </c>
      <c r="F185" s="171">
        <v>111445000</v>
      </c>
      <c r="G185" s="171">
        <v>98819950</v>
      </c>
      <c r="H185" s="164">
        <f t="shared" si="0"/>
        <v>88.671497151061061</v>
      </c>
      <c r="I185" s="164">
        <f t="shared" si="1"/>
        <v>0.20858131344566092</v>
      </c>
      <c r="J185" s="16"/>
    </row>
    <row r="186" spans="1:10" s="154" customFormat="1" ht="25.5" x14ac:dyDescent="0.2">
      <c r="A186" s="16"/>
      <c r="B186" s="16"/>
      <c r="C186" s="16"/>
      <c r="D186" s="169"/>
      <c r="E186" s="170" t="s">
        <v>150</v>
      </c>
      <c r="F186" s="171">
        <v>724412340</v>
      </c>
      <c r="G186" s="171">
        <v>721950061</v>
      </c>
      <c r="H186" s="164">
        <f t="shared" si="0"/>
        <v>99.660099798962563</v>
      </c>
      <c r="I186" s="164">
        <f t="shared" si="1"/>
        <v>1.5238349337917598</v>
      </c>
      <c r="J186" s="16"/>
    </row>
    <row r="187" spans="1:10" s="154" customFormat="1" ht="38.25" x14ac:dyDescent="0.2">
      <c r="A187" s="16"/>
      <c r="B187" s="16"/>
      <c r="C187" s="16"/>
      <c r="D187" s="169"/>
      <c r="E187" s="170" t="s">
        <v>151</v>
      </c>
      <c r="F187" s="171">
        <v>210000000</v>
      </c>
      <c r="G187" s="171">
        <v>208937500</v>
      </c>
      <c r="H187" s="164">
        <f t="shared" si="0"/>
        <v>99.49404761904762</v>
      </c>
      <c r="I187" s="164">
        <f t="shared" si="1"/>
        <v>0.44100870500392664</v>
      </c>
      <c r="J187" s="16"/>
    </row>
    <row r="188" spans="1:10" s="154" customFormat="1" ht="38.25" x14ac:dyDescent="0.2">
      <c r="A188" s="16"/>
      <c r="B188" s="16"/>
      <c r="C188" s="16"/>
      <c r="D188" s="169"/>
      <c r="E188" s="170" t="s">
        <v>152</v>
      </c>
      <c r="F188" s="171">
        <v>140546000</v>
      </c>
      <c r="G188" s="171">
        <v>105174070</v>
      </c>
      <c r="H188" s="164">
        <f t="shared" si="0"/>
        <v>74.832489007157804</v>
      </c>
      <c r="I188" s="164">
        <f t="shared" si="1"/>
        <v>0.2219930860218598</v>
      </c>
      <c r="J188" s="16"/>
    </row>
    <row r="189" spans="1:10" s="154" customFormat="1" ht="38.25" x14ac:dyDescent="0.2">
      <c r="A189" s="16"/>
      <c r="B189" s="16"/>
      <c r="C189" s="16"/>
      <c r="D189" s="169"/>
      <c r="E189" s="170" t="s">
        <v>153</v>
      </c>
      <c r="F189" s="171">
        <v>2400000</v>
      </c>
      <c r="G189" s="171">
        <v>2319317</v>
      </c>
      <c r="H189" s="164">
        <f t="shared" si="0"/>
        <v>96.638208333333324</v>
      </c>
      <c r="I189" s="164">
        <f t="shared" si="1"/>
        <v>4.895430387860447E-3</v>
      </c>
      <c r="J189" s="16"/>
    </row>
    <row r="190" spans="1:10" s="154" customFormat="1" ht="38.25" x14ac:dyDescent="0.2">
      <c r="A190" s="16"/>
      <c r="B190" s="16"/>
      <c r="C190" s="16"/>
      <c r="D190" s="169"/>
      <c r="E190" s="170" t="s">
        <v>154</v>
      </c>
      <c r="F190" s="171">
        <v>872000000</v>
      </c>
      <c r="G190" s="171">
        <v>871670954</v>
      </c>
      <c r="H190" s="164">
        <f t="shared" si="0"/>
        <v>99.962265366972474</v>
      </c>
      <c r="I190" s="164">
        <f t="shared" si="1"/>
        <v>1.8398539209719522</v>
      </c>
      <c r="J190" s="16"/>
    </row>
    <row r="191" spans="1:10" s="154" customFormat="1" ht="25.5" x14ac:dyDescent="0.2">
      <c r="A191" s="16"/>
      <c r="B191" s="16"/>
      <c r="C191" s="16"/>
      <c r="D191" s="169"/>
      <c r="E191" s="170" t="s">
        <v>155</v>
      </c>
      <c r="F191" s="171">
        <v>823311631</v>
      </c>
      <c r="G191" s="171">
        <v>785644620</v>
      </c>
      <c r="H191" s="164">
        <f t="shared" si="0"/>
        <v>95.424938798174225</v>
      </c>
      <c r="I191" s="164">
        <f t="shared" si="1"/>
        <v>1.6582763575686605</v>
      </c>
      <c r="J191" s="16"/>
    </row>
    <row r="192" spans="1:10" s="154" customFormat="1" ht="25.5" x14ac:dyDescent="0.2">
      <c r="A192" s="16"/>
      <c r="B192" s="16"/>
      <c r="C192" s="16"/>
      <c r="D192" s="169"/>
      <c r="E192" s="170" t="s">
        <v>156</v>
      </c>
      <c r="F192" s="171">
        <v>514119451</v>
      </c>
      <c r="G192" s="171">
        <v>505953027</v>
      </c>
      <c r="H192" s="164">
        <f t="shared" si="0"/>
        <v>98.41157069935484</v>
      </c>
      <c r="I192" s="164">
        <f t="shared" si="1"/>
        <v>1.0679255242839927</v>
      </c>
      <c r="J192" s="16"/>
    </row>
    <row r="193" spans="1:10" s="154" customFormat="1" ht="25.5" x14ac:dyDescent="0.2">
      <c r="A193" s="16"/>
      <c r="B193" s="16"/>
      <c r="C193" s="16"/>
      <c r="D193" s="169"/>
      <c r="E193" s="170" t="s">
        <v>157</v>
      </c>
      <c r="F193" s="171">
        <v>4258288247</v>
      </c>
      <c r="G193" s="171">
        <v>4079043429</v>
      </c>
      <c r="H193" s="164">
        <f t="shared" si="0"/>
        <v>95.790683777072175</v>
      </c>
      <c r="I193" s="164">
        <f t="shared" si="1"/>
        <v>8.6097213773404313</v>
      </c>
      <c r="J193" s="16"/>
    </row>
    <row r="194" spans="1:10" s="154" customFormat="1" ht="25.5" x14ac:dyDescent="0.2">
      <c r="A194" s="16"/>
      <c r="B194" s="16"/>
      <c r="C194" s="16"/>
      <c r="D194" s="169"/>
      <c r="E194" s="170" t="s">
        <v>158</v>
      </c>
      <c r="F194" s="171">
        <v>221516288</v>
      </c>
      <c r="G194" s="171">
        <v>221069248</v>
      </c>
      <c r="H194" s="164">
        <f t="shared" si="0"/>
        <v>99.798190912263749</v>
      </c>
      <c r="I194" s="164">
        <f t="shared" si="1"/>
        <v>0.46661543656199533</v>
      </c>
      <c r="J194" s="16"/>
    </row>
    <row r="195" spans="1:10" s="154" customFormat="1" ht="25.5" x14ac:dyDescent="0.2">
      <c r="A195" s="16"/>
      <c r="B195" s="16"/>
      <c r="C195" s="16"/>
      <c r="D195" s="169"/>
      <c r="E195" s="170" t="s">
        <v>159</v>
      </c>
      <c r="F195" s="171">
        <v>159276288</v>
      </c>
      <c r="G195" s="171">
        <v>158347288</v>
      </c>
      <c r="H195" s="164">
        <f t="shared" si="0"/>
        <v>99.416736783820582</v>
      </c>
      <c r="I195" s="164">
        <f t="shared" si="1"/>
        <v>0.33422689762136432</v>
      </c>
      <c r="J195" s="16"/>
    </row>
    <row r="196" spans="1:10" s="154" customFormat="1" ht="25.5" x14ac:dyDescent="0.2">
      <c r="A196" s="16"/>
      <c r="B196" s="16"/>
      <c r="C196" s="16"/>
      <c r="D196" s="169"/>
      <c r="E196" s="170" t="s">
        <v>160</v>
      </c>
      <c r="F196" s="171">
        <v>118273040</v>
      </c>
      <c r="G196" s="171">
        <v>110795040</v>
      </c>
      <c r="H196" s="164">
        <f t="shared" si="0"/>
        <v>93.677341852378191</v>
      </c>
      <c r="I196" s="164">
        <f t="shared" si="1"/>
        <v>0.23385738372124798</v>
      </c>
      <c r="J196" s="16"/>
    </row>
    <row r="197" spans="1:10" s="154" customFormat="1" ht="25.5" x14ac:dyDescent="0.2">
      <c r="A197" s="16"/>
      <c r="B197" s="16"/>
      <c r="C197" s="16"/>
      <c r="D197" s="169"/>
      <c r="E197" s="170" t="s">
        <v>161</v>
      </c>
      <c r="F197" s="171">
        <v>26228400</v>
      </c>
      <c r="G197" s="171">
        <v>24791000</v>
      </c>
      <c r="H197" s="164">
        <f t="shared" si="0"/>
        <v>94.519680956520418</v>
      </c>
      <c r="I197" s="164">
        <f t="shared" si="1"/>
        <v>5.232687672510844E-2</v>
      </c>
      <c r="J197" s="16"/>
    </row>
    <row r="198" spans="1:10" s="154" customFormat="1" x14ac:dyDescent="0.2">
      <c r="A198" s="16"/>
      <c r="B198" s="16"/>
      <c r="C198" s="16"/>
      <c r="D198" s="169"/>
      <c r="E198" s="170" t="s">
        <v>162</v>
      </c>
      <c r="F198" s="171">
        <v>1729212820</v>
      </c>
      <c r="G198" s="171">
        <v>1648989113</v>
      </c>
      <c r="H198" s="164">
        <f t="shared" si="0"/>
        <v>95.360680532081645</v>
      </c>
      <c r="I198" s="164">
        <f t="shared" si="1"/>
        <v>3.4805554450000766</v>
      </c>
      <c r="J198" s="16"/>
    </row>
    <row r="199" spans="1:10" s="154" customFormat="1" x14ac:dyDescent="0.2">
      <c r="A199" s="16"/>
      <c r="B199" s="16"/>
      <c r="C199" s="16"/>
      <c r="D199" s="169"/>
      <c r="E199" s="170" t="s">
        <v>163</v>
      </c>
      <c r="F199" s="171">
        <v>1083340064</v>
      </c>
      <c r="G199" s="171">
        <v>1072857721</v>
      </c>
      <c r="H199" s="164">
        <f t="shared" si="0"/>
        <v>99.032405119284874</v>
      </c>
      <c r="I199" s="164">
        <f t="shared" si="1"/>
        <v>2.2645029934390619</v>
      </c>
      <c r="J199" s="16"/>
    </row>
    <row r="200" spans="1:10" s="154" customFormat="1" x14ac:dyDescent="0.2">
      <c r="A200" s="16"/>
      <c r="B200" s="16"/>
      <c r="C200" s="16"/>
      <c r="D200" s="169"/>
      <c r="E200" s="170" t="s">
        <v>164</v>
      </c>
      <c r="F200" s="171">
        <v>21410000</v>
      </c>
      <c r="G200" s="171">
        <v>21380000</v>
      </c>
      <c r="H200" s="164">
        <f t="shared" si="0"/>
        <v>99.859878561419904</v>
      </c>
      <c r="I200" s="164">
        <f t="shared" si="1"/>
        <v>4.5127208437853186E-2</v>
      </c>
      <c r="J200" s="16"/>
    </row>
    <row r="201" spans="1:10" s="154" customFormat="1" ht="25.5" x14ac:dyDescent="0.2">
      <c r="A201" s="16"/>
      <c r="B201" s="16"/>
      <c r="C201" s="16"/>
      <c r="D201" s="169" t="s">
        <v>165</v>
      </c>
      <c r="E201" s="170" t="s">
        <v>166</v>
      </c>
      <c r="F201" s="171">
        <v>6164652775</v>
      </c>
      <c r="G201" s="171">
        <v>5830051445.7199993</v>
      </c>
      <c r="H201" s="164">
        <f t="shared" si="0"/>
        <v>94.572259922944312</v>
      </c>
      <c r="I201" s="164">
        <f t="shared" si="1"/>
        <v>12.30561023360214</v>
      </c>
      <c r="J201" s="16"/>
    </row>
    <row r="202" spans="1:10" s="154" customFormat="1" x14ac:dyDescent="0.2">
      <c r="A202" s="16"/>
      <c r="B202" s="16"/>
      <c r="C202" s="16"/>
      <c r="D202" s="169"/>
      <c r="E202" s="170" t="s">
        <v>167</v>
      </c>
      <c r="F202" s="171">
        <v>234357692</v>
      </c>
      <c r="G202" s="171">
        <v>234225840.31999999</v>
      </c>
      <c r="H202" s="164">
        <f t="shared" si="0"/>
        <v>99.943739128477162</v>
      </c>
      <c r="I202" s="164">
        <f t="shared" si="1"/>
        <v>0.49438532823442266</v>
      </c>
      <c r="J202" s="16"/>
    </row>
    <row r="203" spans="1:10" s="154" customFormat="1" ht="25.5" x14ac:dyDescent="0.2">
      <c r="A203" s="16"/>
      <c r="B203" s="16"/>
      <c r="C203" s="16"/>
      <c r="D203" s="169"/>
      <c r="E203" s="170" t="s">
        <v>168</v>
      </c>
      <c r="F203" s="171">
        <v>705401676</v>
      </c>
      <c r="G203" s="171">
        <v>639358915.31999993</v>
      </c>
      <c r="H203" s="164">
        <f t="shared" si="0"/>
        <v>90.637566803853176</v>
      </c>
      <c r="I203" s="164">
        <f t="shared" si="1"/>
        <v>1.3495080934633004</v>
      </c>
      <c r="J203" s="16"/>
    </row>
    <row r="204" spans="1:10" s="154" customFormat="1" ht="25.5" x14ac:dyDescent="0.2">
      <c r="A204" s="16"/>
      <c r="B204" s="16"/>
      <c r="C204" s="16"/>
      <c r="D204" s="169"/>
      <c r="E204" s="170" t="s">
        <v>169</v>
      </c>
      <c r="F204" s="171">
        <v>288272479</v>
      </c>
      <c r="G204" s="171">
        <v>251887976</v>
      </c>
      <c r="H204" s="164">
        <f t="shared" si="0"/>
        <v>87.378433374488026</v>
      </c>
      <c r="I204" s="164">
        <f t="shared" si="1"/>
        <v>0.53166516351454451</v>
      </c>
      <c r="J204" s="16"/>
    </row>
    <row r="205" spans="1:10" s="154" customFormat="1" ht="25.5" x14ac:dyDescent="0.2">
      <c r="A205" s="16"/>
      <c r="B205" s="16"/>
      <c r="C205" s="16"/>
      <c r="D205" s="169"/>
      <c r="E205" s="170" t="s">
        <v>170</v>
      </c>
      <c r="F205" s="171">
        <v>2028280840</v>
      </c>
      <c r="G205" s="171">
        <v>1994364118.8</v>
      </c>
      <c r="H205" s="164">
        <f t="shared" si="0"/>
        <v>98.327809417161376</v>
      </c>
      <c r="I205" s="164">
        <f t="shared" si="1"/>
        <v>4.2095456169346592</v>
      </c>
      <c r="J205" s="16"/>
    </row>
    <row r="206" spans="1:10" s="154" customFormat="1" ht="38.25" x14ac:dyDescent="0.2">
      <c r="A206" s="16"/>
      <c r="B206" s="16"/>
      <c r="C206" s="16"/>
      <c r="D206" s="169"/>
      <c r="E206" s="170" t="s">
        <v>171</v>
      </c>
      <c r="F206" s="171">
        <v>293951160</v>
      </c>
      <c r="G206" s="171">
        <v>289489459.27999997</v>
      </c>
      <c r="H206" s="164">
        <f t="shared" si="0"/>
        <v>98.482162574218108</v>
      </c>
      <c r="I206" s="164">
        <f t="shared" si="1"/>
        <v>0.61103139239896975</v>
      </c>
      <c r="J206" s="16"/>
    </row>
    <row r="207" spans="1:10" s="154" customFormat="1" ht="38.25" x14ac:dyDescent="0.2">
      <c r="A207" s="16"/>
      <c r="B207" s="16"/>
      <c r="C207" s="16"/>
      <c r="D207" s="169"/>
      <c r="E207" s="170" t="s">
        <v>172</v>
      </c>
      <c r="F207" s="171">
        <v>386758040</v>
      </c>
      <c r="G207" s="171">
        <v>382743940</v>
      </c>
      <c r="H207" s="164">
        <f t="shared" si="0"/>
        <v>98.962115952392352</v>
      </c>
      <c r="I207" s="164">
        <f t="shared" si="1"/>
        <v>0.80786555466347865</v>
      </c>
      <c r="J207" s="16"/>
    </row>
    <row r="208" spans="1:10" s="154" customFormat="1" ht="25.5" x14ac:dyDescent="0.2">
      <c r="A208" s="16"/>
      <c r="B208" s="16"/>
      <c r="C208" s="16"/>
      <c r="D208" s="169"/>
      <c r="E208" s="170" t="s">
        <v>173</v>
      </c>
      <c r="F208" s="171">
        <v>851438248</v>
      </c>
      <c r="G208" s="171">
        <v>841384909</v>
      </c>
      <c r="H208" s="164">
        <f t="shared" si="0"/>
        <v>98.819252127372124</v>
      </c>
      <c r="I208" s="164">
        <f t="shared" si="1"/>
        <v>1.7759285390508484</v>
      </c>
      <c r="J208" s="16"/>
    </row>
    <row r="209" spans="1:10" s="154" customFormat="1" x14ac:dyDescent="0.2">
      <c r="A209" s="16"/>
      <c r="B209" s="16"/>
      <c r="C209" s="16"/>
      <c r="D209" s="169"/>
      <c r="E209" s="170" t="s">
        <v>174</v>
      </c>
      <c r="F209" s="171">
        <v>415384000</v>
      </c>
      <c r="G209" s="171">
        <v>258996579</v>
      </c>
      <c r="H209" s="164">
        <f t="shared" si="0"/>
        <v>62.351120649808365</v>
      </c>
      <c r="I209" s="164">
        <f t="shared" si="1"/>
        <v>0.54666943897211928</v>
      </c>
      <c r="J209" s="16"/>
    </row>
    <row r="210" spans="1:10" s="154" customFormat="1" x14ac:dyDescent="0.2">
      <c r="A210" s="16"/>
      <c r="B210" s="16"/>
      <c r="C210" s="16"/>
      <c r="D210" s="169"/>
      <c r="E210" s="170" t="s">
        <v>175</v>
      </c>
      <c r="F210" s="171">
        <v>376830560</v>
      </c>
      <c r="G210" s="171">
        <v>361683780</v>
      </c>
      <c r="H210" s="164">
        <f t="shared" si="0"/>
        <v>95.980479927105705</v>
      </c>
      <c r="I210" s="164">
        <f t="shared" si="1"/>
        <v>0.76341343913239657</v>
      </c>
      <c r="J210" s="16"/>
    </row>
    <row r="211" spans="1:10" s="154" customFormat="1" x14ac:dyDescent="0.2">
      <c r="A211" s="16"/>
      <c r="B211" s="16"/>
      <c r="C211" s="16"/>
      <c r="D211" s="169"/>
      <c r="E211" s="170" t="s">
        <v>176</v>
      </c>
      <c r="F211" s="171">
        <v>60000000</v>
      </c>
      <c r="G211" s="171">
        <v>58313208</v>
      </c>
      <c r="H211" s="164">
        <f t="shared" si="0"/>
        <v>97.188680000000005</v>
      </c>
      <c r="I211" s="164">
        <f t="shared" si="1"/>
        <v>0.12308289485948962</v>
      </c>
      <c r="J211" s="16"/>
    </row>
    <row r="212" spans="1:10" s="154" customFormat="1" x14ac:dyDescent="0.2">
      <c r="A212" s="16"/>
      <c r="B212" s="16"/>
      <c r="C212" s="16"/>
      <c r="D212" s="169"/>
      <c r="E212" s="170" t="s">
        <v>177</v>
      </c>
      <c r="F212" s="171">
        <v>159900000</v>
      </c>
      <c r="G212" s="171">
        <v>159183800</v>
      </c>
      <c r="H212" s="164">
        <f t="shared" si="0"/>
        <v>99.552095059412139</v>
      </c>
      <c r="I212" s="164">
        <f t="shared" si="1"/>
        <v>0.33599254081054886</v>
      </c>
      <c r="J212" s="16"/>
    </row>
    <row r="213" spans="1:10" s="154" customFormat="1" ht="25.5" x14ac:dyDescent="0.2">
      <c r="A213" s="16"/>
      <c r="B213" s="16"/>
      <c r="C213" s="16"/>
      <c r="D213" s="169" t="s">
        <v>178</v>
      </c>
      <c r="E213" s="170" t="s">
        <v>179</v>
      </c>
      <c r="F213" s="171">
        <v>1764131718</v>
      </c>
      <c r="G213" s="171">
        <v>1742684858.2400002</v>
      </c>
      <c r="H213" s="164">
        <f t="shared" si="0"/>
        <v>98.784282401298569</v>
      </c>
      <c r="I213" s="164">
        <f t="shared" si="1"/>
        <v>3.6783209934184811</v>
      </c>
      <c r="J213" s="16"/>
    </row>
    <row r="214" spans="1:10" s="154" customFormat="1" ht="38.25" x14ac:dyDescent="0.2">
      <c r="A214" s="16"/>
      <c r="B214" s="16"/>
      <c r="C214" s="16"/>
      <c r="D214" s="169"/>
      <c r="E214" s="170" t="s">
        <v>180</v>
      </c>
      <c r="F214" s="171">
        <v>149358000</v>
      </c>
      <c r="G214" s="171">
        <v>149314500</v>
      </c>
      <c r="H214" s="164">
        <f t="shared" si="0"/>
        <v>99.970875346482941</v>
      </c>
      <c r="I214" s="164">
        <f t="shared" si="1"/>
        <v>0.31516120506519318</v>
      </c>
      <c r="J214" s="16"/>
    </row>
    <row r="215" spans="1:10" s="154" customFormat="1" ht="25.5" x14ac:dyDescent="0.2">
      <c r="A215" s="16"/>
      <c r="B215" s="16"/>
      <c r="C215" s="16"/>
      <c r="D215" s="169"/>
      <c r="E215" s="170" t="s">
        <v>181</v>
      </c>
      <c r="F215" s="171">
        <v>403895984</v>
      </c>
      <c r="G215" s="171">
        <v>399687192</v>
      </c>
      <c r="H215" s="164">
        <f t="shared" si="0"/>
        <v>98.957951510604772</v>
      </c>
      <c r="I215" s="164">
        <f t="shared" si="1"/>
        <v>0.84362802728364128</v>
      </c>
      <c r="J215" s="16"/>
    </row>
    <row r="216" spans="1:10" s="154" customFormat="1" ht="25.5" x14ac:dyDescent="0.2">
      <c r="A216" s="16"/>
      <c r="B216" s="16"/>
      <c r="C216" s="16"/>
      <c r="D216" s="169"/>
      <c r="E216" s="170" t="s">
        <v>182</v>
      </c>
      <c r="F216" s="171">
        <v>117700000</v>
      </c>
      <c r="G216" s="171">
        <v>115819125</v>
      </c>
      <c r="H216" s="164">
        <f t="shared" si="0"/>
        <v>98.401975361087509</v>
      </c>
      <c r="I216" s="164">
        <f t="shared" si="1"/>
        <v>0.24446182389919424</v>
      </c>
      <c r="J216" s="16"/>
    </row>
    <row r="217" spans="1:10" s="154" customFormat="1" ht="25.5" x14ac:dyDescent="0.2">
      <c r="A217" s="16"/>
      <c r="B217" s="16"/>
      <c r="C217" s="16"/>
      <c r="D217" s="169"/>
      <c r="E217" s="170" t="s">
        <v>183</v>
      </c>
      <c r="F217" s="171">
        <v>266220600</v>
      </c>
      <c r="G217" s="171">
        <v>261006830</v>
      </c>
      <c r="H217" s="164">
        <f t="shared" si="0"/>
        <v>98.041560269941542</v>
      </c>
      <c r="I217" s="164">
        <f t="shared" si="1"/>
        <v>0.55091251735796598</v>
      </c>
      <c r="J217" s="16"/>
    </row>
    <row r="218" spans="1:10" s="154" customFormat="1" ht="25.5" x14ac:dyDescent="0.2">
      <c r="A218" s="16"/>
      <c r="B218" s="16"/>
      <c r="C218" s="16"/>
      <c r="D218" s="169"/>
      <c r="E218" s="170" t="s">
        <v>184</v>
      </c>
      <c r="F218" s="171">
        <v>132369080</v>
      </c>
      <c r="G218" s="171">
        <v>129571080</v>
      </c>
      <c r="H218" s="164">
        <f t="shared" si="0"/>
        <v>97.886213306007718</v>
      </c>
      <c r="I218" s="164">
        <f t="shared" si="1"/>
        <v>0.27348835990073672</v>
      </c>
      <c r="J218" s="16"/>
    </row>
    <row r="219" spans="1:10" s="154" customFormat="1" ht="25.5" x14ac:dyDescent="0.2">
      <c r="A219" s="16"/>
      <c r="B219" s="16"/>
      <c r="C219" s="16"/>
      <c r="D219" s="169"/>
      <c r="E219" s="170" t="s">
        <v>185</v>
      </c>
      <c r="F219" s="171">
        <v>144660080</v>
      </c>
      <c r="G219" s="171">
        <v>144221240</v>
      </c>
      <c r="H219" s="164">
        <f t="shared" si="0"/>
        <v>99.696640565939134</v>
      </c>
      <c r="I219" s="164">
        <f t="shared" si="1"/>
        <v>0.30441075578323901</v>
      </c>
      <c r="J219" s="16"/>
    </row>
    <row r="220" spans="1:10" s="154" customFormat="1" ht="25.5" x14ac:dyDescent="0.2">
      <c r="A220" s="16"/>
      <c r="B220" s="16"/>
      <c r="C220" s="16"/>
      <c r="D220" s="169"/>
      <c r="E220" s="170" t="s">
        <v>186</v>
      </c>
      <c r="F220" s="171">
        <v>159175564</v>
      </c>
      <c r="G220" s="171">
        <v>158991552</v>
      </c>
      <c r="H220" s="164">
        <f t="shared" si="0"/>
        <v>99.884396828648903</v>
      </c>
      <c r="I220" s="164">
        <f t="shared" si="1"/>
        <v>0.33558675897856755</v>
      </c>
      <c r="J220" s="16"/>
    </row>
    <row r="221" spans="1:10" s="154" customFormat="1" ht="25.5" x14ac:dyDescent="0.2">
      <c r="A221" s="16"/>
      <c r="B221" s="16"/>
      <c r="C221" s="16"/>
      <c r="D221" s="169"/>
      <c r="E221" s="170" t="s">
        <v>187</v>
      </c>
      <c r="F221" s="171">
        <v>213343946</v>
      </c>
      <c r="G221" s="171">
        <v>207858770.51999998</v>
      </c>
      <c r="H221" s="164">
        <f t="shared" si="0"/>
        <v>97.428951895358679</v>
      </c>
      <c r="I221" s="164">
        <f t="shared" si="1"/>
        <v>0.43873180836725595</v>
      </c>
      <c r="J221" s="16"/>
    </row>
    <row r="222" spans="1:10" s="154" customFormat="1" ht="25.5" x14ac:dyDescent="0.2">
      <c r="A222" s="16"/>
      <c r="B222" s="16"/>
      <c r="C222" s="16"/>
      <c r="D222" s="169"/>
      <c r="E222" s="170" t="s">
        <v>188</v>
      </c>
      <c r="F222" s="171">
        <v>177408464</v>
      </c>
      <c r="G222" s="171">
        <v>176214568.72000003</v>
      </c>
      <c r="H222" s="164">
        <f t="shared" si="0"/>
        <v>99.327035896100213</v>
      </c>
      <c r="I222" s="164">
        <f t="shared" si="1"/>
        <v>0.37193973678268688</v>
      </c>
      <c r="J222" s="16"/>
    </row>
    <row r="223" spans="1:10" s="154" customFormat="1" ht="51" x14ac:dyDescent="0.2">
      <c r="A223" s="16"/>
      <c r="B223" s="16"/>
      <c r="C223" s="16"/>
      <c r="D223" s="169" t="s">
        <v>189</v>
      </c>
      <c r="E223" s="170" t="s">
        <v>190</v>
      </c>
      <c r="F223" s="171">
        <v>124064000</v>
      </c>
      <c r="G223" s="171">
        <v>107192689</v>
      </c>
      <c r="H223" s="164">
        <f t="shared" si="0"/>
        <v>86.401122807583192</v>
      </c>
      <c r="I223" s="164">
        <f t="shared" si="1"/>
        <v>0.22625382691847393</v>
      </c>
      <c r="J223" s="16"/>
    </row>
    <row r="224" spans="1:10" s="154" customFormat="1" ht="25.5" x14ac:dyDescent="0.2">
      <c r="A224" s="16"/>
      <c r="B224" s="16"/>
      <c r="C224" s="16"/>
      <c r="D224" s="169"/>
      <c r="E224" s="170" t="s">
        <v>191</v>
      </c>
      <c r="F224" s="171">
        <v>63361000</v>
      </c>
      <c r="G224" s="171">
        <v>50800160</v>
      </c>
      <c r="H224" s="164">
        <f>G224/F224*100</f>
        <v>80.17575480184972</v>
      </c>
      <c r="I224" s="164">
        <f>G224/$G$227*100</f>
        <v>0.10722494897082752</v>
      </c>
      <c r="J224" s="16"/>
    </row>
    <row r="225" spans="1:10" s="154" customFormat="1" ht="25.5" x14ac:dyDescent="0.2">
      <c r="A225" s="16"/>
      <c r="B225" s="16"/>
      <c r="C225" s="16"/>
      <c r="D225" s="169"/>
      <c r="E225" s="170" t="s">
        <v>192</v>
      </c>
      <c r="F225" s="171">
        <v>60703000</v>
      </c>
      <c r="G225" s="171">
        <v>56392529</v>
      </c>
      <c r="H225" s="164">
        <f>G225/F225*100</f>
        <v>92.89908077030789</v>
      </c>
      <c r="I225" s="164">
        <f>G225/$G$227*100</f>
        <v>0.11902887794764644</v>
      </c>
      <c r="J225" s="16"/>
    </row>
    <row r="226" spans="1:10" s="154" customFormat="1" x14ac:dyDescent="0.2">
      <c r="A226" s="16"/>
      <c r="B226" s="16"/>
      <c r="C226" s="16"/>
      <c r="D226" s="119"/>
      <c r="E226" s="172"/>
      <c r="F226" s="173"/>
      <c r="G226" s="174"/>
      <c r="H226" s="175"/>
      <c r="I226" s="120"/>
      <c r="J226" s="16"/>
    </row>
    <row r="227" spans="1:10" s="154" customFormat="1" x14ac:dyDescent="0.2">
      <c r="A227" s="16"/>
      <c r="B227" s="16"/>
      <c r="C227" s="16"/>
      <c r="D227" s="121" t="s">
        <v>119</v>
      </c>
      <c r="E227" s="122"/>
      <c r="F227" s="123">
        <v>50415357255</v>
      </c>
      <c r="G227" s="123">
        <v>47377182724.350006</v>
      </c>
      <c r="H227" s="164">
        <f>G227/F227*100</f>
        <v>93.973712185985391</v>
      </c>
      <c r="I227" s="164">
        <f>G227/$G$227*100</f>
        <v>100</v>
      </c>
      <c r="J227" s="16"/>
    </row>
    <row r="228" spans="1:10" s="154" customFormat="1" x14ac:dyDescent="0.2">
      <c r="A228" s="16"/>
      <c r="B228" s="16"/>
      <c r="C228" s="16"/>
      <c r="D228" s="124"/>
      <c r="E228" s="124"/>
      <c r="F228" s="125"/>
      <c r="G228" s="125"/>
      <c r="H228" s="126"/>
      <c r="I228" s="127"/>
      <c r="J228" s="16"/>
    </row>
    <row r="229" spans="1:10" s="154" customFormat="1" ht="30" customHeight="1" x14ac:dyDescent="0.2">
      <c r="A229" s="16"/>
      <c r="B229" s="16"/>
      <c r="C229" s="16"/>
      <c r="D229" s="147" t="s">
        <v>193</v>
      </c>
      <c r="E229" s="176"/>
      <c r="F229" s="176"/>
      <c r="G229" s="176"/>
      <c r="H229" s="176"/>
      <c r="I229" s="16"/>
      <c r="J229" s="16"/>
    </row>
    <row r="230" spans="1:10" s="154" customFormat="1" x14ac:dyDescent="0.2">
      <c r="A230" s="16"/>
      <c r="B230" s="148"/>
      <c r="C230" s="148"/>
      <c r="D230" s="16"/>
      <c r="E230" s="16"/>
      <c r="F230" s="16"/>
      <c r="G230" s="16"/>
      <c r="H230" s="16"/>
      <c r="I230" s="16"/>
      <c r="J230" s="16"/>
    </row>
    <row r="231" spans="1:10" s="154" customFormat="1" x14ac:dyDescent="0.2">
      <c r="A231" s="16"/>
      <c r="B231" s="16"/>
      <c r="C231" s="16"/>
      <c r="D231" s="177" t="s">
        <v>87</v>
      </c>
      <c r="E231" s="177" t="s">
        <v>73</v>
      </c>
      <c r="F231" s="178">
        <v>2021</v>
      </c>
      <c r="G231" s="178">
        <v>2022</v>
      </c>
      <c r="H231" s="177" t="s">
        <v>92</v>
      </c>
      <c r="I231" s="16"/>
      <c r="J231" s="16"/>
    </row>
    <row r="232" spans="1:10" s="154" customFormat="1" x14ac:dyDescent="0.2">
      <c r="A232" s="16"/>
      <c r="B232" s="16"/>
      <c r="C232" s="16"/>
      <c r="D232" s="179"/>
      <c r="E232" s="179"/>
      <c r="F232" s="180"/>
      <c r="G232" s="180"/>
      <c r="H232" s="179"/>
      <c r="I232" s="16"/>
      <c r="J232" s="16"/>
    </row>
    <row r="233" spans="1:10" s="154" customFormat="1" ht="16.5" customHeight="1" x14ac:dyDescent="0.2">
      <c r="A233" s="16"/>
      <c r="B233" s="16"/>
      <c r="C233" s="16"/>
      <c r="D233" s="179"/>
      <c r="E233" s="181" t="s">
        <v>194</v>
      </c>
      <c r="F233" s="182">
        <v>39907994531.389999</v>
      </c>
      <c r="G233" s="182">
        <v>44943311399.349998</v>
      </c>
      <c r="H233" s="183">
        <f>G233/F233*100</f>
        <v>112.61731371642698</v>
      </c>
      <c r="I233" s="16"/>
      <c r="J233" s="16"/>
    </row>
    <row r="234" spans="1:10" s="154" customFormat="1" ht="16.5" customHeight="1" x14ac:dyDescent="0.2">
      <c r="A234" s="16"/>
      <c r="B234" s="16"/>
      <c r="C234" s="16"/>
      <c r="D234" s="179"/>
      <c r="E234" s="181" t="s">
        <v>108</v>
      </c>
      <c r="F234" s="182">
        <v>21580196831</v>
      </c>
      <c r="G234" s="182">
        <v>23378198013</v>
      </c>
      <c r="H234" s="183">
        <f t="shared" ref="H234:H264" si="2">G234/F234*100</f>
        <v>108.33171817699628</v>
      </c>
      <c r="I234" s="16"/>
      <c r="J234" s="16"/>
    </row>
    <row r="235" spans="1:10" s="154" customFormat="1" ht="16.5" customHeight="1" x14ac:dyDescent="0.2">
      <c r="A235" s="16"/>
      <c r="B235" s="16"/>
      <c r="C235" s="16"/>
      <c r="D235" s="179"/>
      <c r="E235" s="184" t="s">
        <v>195</v>
      </c>
      <c r="F235" s="185">
        <v>9919355363</v>
      </c>
      <c r="G235" s="185">
        <v>10094685903</v>
      </c>
      <c r="H235" s="186">
        <f t="shared" si="2"/>
        <v>101.76755982202228</v>
      </c>
      <c r="I235" s="16"/>
      <c r="J235" s="16"/>
    </row>
    <row r="236" spans="1:10" s="154" customFormat="1" ht="16.5" customHeight="1" x14ac:dyDescent="0.2">
      <c r="A236" s="16"/>
      <c r="B236" s="16"/>
      <c r="C236" s="16"/>
      <c r="D236" s="179"/>
      <c r="E236" s="184" t="s">
        <v>196</v>
      </c>
      <c r="F236" s="187">
        <v>10715247272</v>
      </c>
      <c r="G236" s="185">
        <v>12306667086</v>
      </c>
      <c r="H236" s="186">
        <f t="shared" si="2"/>
        <v>114.85191870614631</v>
      </c>
      <c r="I236" s="16"/>
      <c r="J236" s="16"/>
    </row>
    <row r="237" spans="1:10" s="154" customFormat="1" ht="16.5" customHeight="1" x14ac:dyDescent="0.2">
      <c r="A237" s="16"/>
      <c r="B237" s="16"/>
      <c r="C237" s="16"/>
      <c r="D237" s="179"/>
      <c r="E237" s="184" t="s">
        <v>196</v>
      </c>
      <c r="F237" s="187">
        <v>10715247272</v>
      </c>
      <c r="G237" s="185">
        <v>12306667086</v>
      </c>
      <c r="H237" s="186">
        <f t="shared" si="2"/>
        <v>114.85191870614631</v>
      </c>
      <c r="I237" s="16"/>
      <c r="J237" s="16"/>
    </row>
    <row r="238" spans="1:10" s="154" customFormat="1" ht="16.5" customHeight="1" x14ac:dyDescent="0.2">
      <c r="A238" s="16"/>
      <c r="B238" s="16"/>
      <c r="C238" s="16"/>
      <c r="D238" s="179"/>
      <c r="E238" s="184" t="s">
        <v>197</v>
      </c>
      <c r="F238" s="187">
        <v>174261562</v>
      </c>
      <c r="G238" s="185">
        <v>105174070</v>
      </c>
      <c r="H238" s="186">
        <f t="shared" si="2"/>
        <v>60.35414166665165</v>
      </c>
      <c r="I238" s="16"/>
      <c r="J238" s="16"/>
    </row>
    <row r="239" spans="1:10" s="154" customFormat="1" ht="16.5" customHeight="1" x14ac:dyDescent="0.2">
      <c r="A239" s="16"/>
      <c r="B239" s="16"/>
      <c r="C239" s="16"/>
      <c r="D239" s="179"/>
      <c r="E239" s="184" t="s">
        <v>198</v>
      </c>
      <c r="F239" s="187">
        <v>771332634</v>
      </c>
      <c r="G239" s="185">
        <v>871670954</v>
      </c>
      <c r="H239" s="186">
        <f t="shared" si="2"/>
        <v>113.00843703184999</v>
      </c>
      <c r="I239" s="16"/>
      <c r="J239" s="16"/>
    </row>
    <row r="240" spans="1:10" s="154" customFormat="1" ht="16.5" customHeight="1" x14ac:dyDescent="0.2">
      <c r="A240" s="16"/>
      <c r="B240" s="16"/>
      <c r="C240" s="16"/>
      <c r="D240" s="179"/>
      <c r="E240" s="181" t="s">
        <v>109</v>
      </c>
      <c r="F240" s="188">
        <v>16869346850.389999</v>
      </c>
      <c r="G240" s="182">
        <v>20123831586.349998</v>
      </c>
      <c r="H240" s="183">
        <f t="shared" si="2"/>
        <v>119.29229842046172</v>
      </c>
      <c r="I240" s="16"/>
      <c r="J240" s="16"/>
    </row>
    <row r="241" spans="1:10" s="154" customFormat="1" ht="16.5" customHeight="1" x14ac:dyDescent="0.2">
      <c r="A241" s="16"/>
      <c r="B241" s="16"/>
      <c r="C241" s="16"/>
      <c r="D241" s="179"/>
      <c r="E241" s="189" t="s">
        <v>199</v>
      </c>
      <c r="F241" s="187">
        <v>4805656371</v>
      </c>
      <c r="G241" s="185">
        <v>5560965870</v>
      </c>
      <c r="H241" s="186">
        <f t="shared" si="2"/>
        <v>115.71709337267552</v>
      </c>
      <c r="I241" s="16"/>
      <c r="J241" s="16"/>
    </row>
    <row r="242" spans="1:10" s="154" customFormat="1" ht="16.5" customHeight="1" x14ac:dyDescent="0.2">
      <c r="A242" s="16"/>
      <c r="B242" s="16"/>
      <c r="C242" s="16"/>
      <c r="D242" s="179"/>
      <c r="E242" s="189" t="s">
        <v>200</v>
      </c>
      <c r="F242" s="187">
        <v>8125389269.3900003</v>
      </c>
      <c r="G242" s="185">
        <v>8674901517.3500004</v>
      </c>
      <c r="H242" s="186">
        <f t="shared" si="2"/>
        <v>106.76290365595314</v>
      </c>
      <c r="I242" s="16"/>
      <c r="J242" s="16"/>
    </row>
    <row r="243" spans="1:10" s="154" customFormat="1" ht="16.5" customHeight="1" x14ac:dyDescent="0.2">
      <c r="A243" s="16"/>
      <c r="B243" s="16"/>
      <c r="C243" s="16"/>
      <c r="D243" s="179"/>
      <c r="E243" s="189" t="s">
        <v>201</v>
      </c>
      <c r="F243" s="187">
        <v>2994421148</v>
      </c>
      <c r="G243" s="185">
        <v>3179384187</v>
      </c>
      <c r="H243" s="186">
        <f t="shared" si="2"/>
        <v>106.17692134333004</v>
      </c>
      <c r="I243" s="16"/>
      <c r="J243" s="16"/>
    </row>
    <row r="244" spans="1:10" s="154" customFormat="1" ht="16.5" customHeight="1" x14ac:dyDescent="0.2">
      <c r="A244" s="16"/>
      <c r="B244" s="16"/>
      <c r="C244" s="16"/>
      <c r="D244" s="179"/>
      <c r="E244" s="190" t="s">
        <v>202</v>
      </c>
      <c r="F244" s="187">
        <v>844038062</v>
      </c>
      <c r="G244" s="185">
        <v>2658580012</v>
      </c>
      <c r="H244" s="186">
        <f t="shared" si="2"/>
        <v>314.98342689668897</v>
      </c>
      <c r="I244" s="16"/>
      <c r="J244" s="16"/>
    </row>
    <row r="245" spans="1:10" s="154" customFormat="1" ht="16.5" customHeight="1" x14ac:dyDescent="0.2">
      <c r="A245" s="16"/>
      <c r="B245" s="16"/>
      <c r="C245" s="16"/>
      <c r="D245" s="179"/>
      <c r="E245" s="191" t="s">
        <v>203</v>
      </c>
      <c r="F245" s="187">
        <v>99842000</v>
      </c>
      <c r="G245" s="185">
        <v>50000000</v>
      </c>
      <c r="H245" s="186">
        <f t="shared" si="2"/>
        <v>50.079125017527694</v>
      </c>
      <c r="I245" s="16"/>
      <c r="J245" s="16"/>
    </row>
    <row r="246" spans="1:10" s="154" customFormat="1" ht="16.5" customHeight="1" x14ac:dyDescent="0.2">
      <c r="A246" s="16"/>
      <c r="B246" s="16"/>
      <c r="C246" s="16"/>
      <c r="D246" s="179"/>
      <c r="E246" s="181" t="s">
        <v>110</v>
      </c>
      <c r="F246" s="188">
        <v>1458450850</v>
      </c>
      <c r="G246" s="182">
        <v>1441281800</v>
      </c>
      <c r="H246" s="183">
        <f t="shared" si="2"/>
        <v>98.822788577345605</v>
      </c>
      <c r="I246" s="16"/>
      <c r="J246" s="16"/>
    </row>
    <row r="247" spans="1:10" s="154" customFormat="1" ht="16.5" customHeight="1" x14ac:dyDescent="0.2">
      <c r="A247" s="16"/>
      <c r="B247" s="16"/>
      <c r="C247" s="16"/>
      <c r="D247" s="179"/>
      <c r="E247" s="191" t="s">
        <v>204</v>
      </c>
      <c r="F247" s="188">
        <v>1137885000</v>
      </c>
      <c r="G247" s="182">
        <v>1051665000</v>
      </c>
      <c r="H247" s="183">
        <f t="shared" si="2"/>
        <v>92.42278437627705</v>
      </c>
      <c r="I247" s="16"/>
      <c r="J247" s="16"/>
    </row>
    <row r="248" spans="1:10" s="154" customFormat="1" ht="16.5" customHeight="1" x14ac:dyDescent="0.2">
      <c r="A248" s="16"/>
      <c r="B248" s="16"/>
      <c r="C248" s="16"/>
      <c r="D248" s="179"/>
      <c r="E248" s="184" t="s">
        <v>205</v>
      </c>
      <c r="F248" s="187">
        <v>320565850</v>
      </c>
      <c r="G248" s="185">
        <v>389616800</v>
      </c>
      <c r="H248" s="186">
        <f t="shared" si="2"/>
        <v>121.54033250890575</v>
      </c>
      <c r="I248" s="16"/>
      <c r="J248" s="16"/>
    </row>
    <row r="249" spans="1:10" s="154" customFormat="1" ht="16.5" customHeight="1" x14ac:dyDescent="0.2">
      <c r="A249" s="16"/>
      <c r="B249" s="16"/>
      <c r="C249" s="16"/>
      <c r="D249" s="179"/>
      <c r="E249" s="181" t="s">
        <v>206</v>
      </c>
      <c r="F249" s="188">
        <v>3133517193</v>
      </c>
      <c r="G249" s="182">
        <v>2433871325</v>
      </c>
      <c r="H249" s="183">
        <f t="shared" si="2"/>
        <v>77.672186718395963</v>
      </c>
      <c r="I249" s="16"/>
      <c r="J249" s="16"/>
    </row>
    <row r="250" spans="1:10" s="154" customFormat="1" ht="16.5" customHeight="1" x14ac:dyDescent="0.2">
      <c r="A250" s="16"/>
      <c r="B250" s="16"/>
      <c r="C250" s="16"/>
      <c r="D250" s="179"/>
      <c r="E250" s="192" t="s">
        <v>207</v>
      </c>
      <c r="F250" s="188">
        <v>1736696393</v>
      </c>
      <c r="G250" s="182">
        <v>2132867280</v>
      </c>
      <c r="H250" s="183">
        <f t="shared" si="2"/>
        <v>122.81175273909837</v>
      </c>
      <c r="I250" s="16"/>
      <c r="J250" s="16"/>
    </row>
    <row r="251" spans="1:10" s="154" customFormat="1" ht="16.5" customHeight="1" x14ac:dyDescent="0.2">
      <c r="A251" s="16"/>
      <c r="B251" s="16"/>
      <c r="C251" s="16"/>
      <c r="D251" s="179"/>
      <c r="E251" s="193" t="s">
        <v>208</v>
      </c>
      <c r="F251" s="187">
        <v>599950</v>
      </c>
      <c r="G251" s="185">
        <v>0</v>
      </c>
      <c r="H251" s="186">
        <f t="shared" si="2"/>
        <v>0</v>
      </c>
      <c r="I251" s="16"/>
      <c r="J251" s="16"/>
    </row>
    <row r="252" spans="1:10" s="154" customFormat="1" ht="16.5" customHeight="1" x14ac:dyDescent="0.2">
      <c r="A252" s="16"/>
      <c r="B252" s="16"/>
      <c r="C252" s="16"/>
      <c r="D252" s="179"/>
      <c r="E252" s="184" t="s">
        <v>209</v>
      </c>
      <c r="F252" s="187">
        <v>626794153</v>
      </c>
      <c r="G252" s="185">
        <v>1367119280</v>
      </c>
      <c r="H252" s="186">
        <f t="shared" si="2"/>
        <v>218.11295996566199</v>
      </c>
      <c r="I252" s="16"/>
      <c r="J252" s="16"/>
    </row>
    <row r="253" spans="1:10" s="154" customFormat="1" ht="16.5" customHeight="1" x14ac:dyDescent="0.2">
      <c r="A253" s="16"/>
      <c r="B253" s="16"/>
      <c r="C253" s="16"/>
      <c r="D253" s="179"/>
      <c r="E253" s="184" t="s">
        <v>210</v>
      </c>
      <c r="F253" s="187">
        <v>481836200</v>
      </c>
      <c r="G253" s="185">
        <v>246907500</v>
      </c>
      <c r="H253" s="186">
        <f t="shared" si="2"/>
        <v>51.24303653399226</v>
      </c>
      <c r="I253" s="16"/>
      <c r="J253" s="16"/>
    </row>
    <row r="254" spans="1:10" s="154" customFormat="1" ht="16.5" customHeight="1" x14ac:dyDescent="0.2">
      <c r="A254" s="16"/>
      <c r="B254" s="16"/>
      <c r="C254" s="16"/>
      <c r="D254" s="179"/>
      <c r="E254" s="184" t="s">
        <v>211</v>
      </c>
      <c r="F254" s="187">
        <v>16191500</v>
      </c>
      <c r="G254" s="185">
        <v>0</v>
      </c>
      <c r="H254" s="186">
        <f t="shared" si="2"/>
        <v>0</v>
      </c>
      <c r="I254" s="16"/>
      <c r="J254" s="16"/>
    </row>
    <row r="255" spans="1:10" s="154" customFormat="1" ht="16.5" customHeight="1" x14ac:dyDescent="0.2">
      <c r="A255" s="16"/>
      <c r="B255" s="16"/>
      <c r="C255" s="16"/>
      <c r="D255" s="179"/>
      <c r="E255" s="189" t="s">
        <v>212</v>
      </c>
      <c r="F255" s="187">
        <v>602474590</v>
      </c>
      <c r="G255" s="185">
        <v>518840500</v>
      </c>
      <c r="H255" s="186">
        <f t="shared" si="2"/>
        <v>86.118237783273159</v>
      </c>
      <c r="I255" s="16"/>
      <c r="J255" s="16"/>
    </row>
    <row r="256" spans="1:10" s="154" customFormat="1" ht="16.5" customHeight="1" x14ac:dyDescent="0.2">
      <c r="A256" s="16"/>
      <c r="B256" s="16"/>
      <c r="C256" s="16"/>
      <c r="D256" s="179"/>
      <c r="E256" s="184" t="s">
        <v>213</v>
      </c>
      <c r="F256" s="187">
        <v>8800000</v>
      </c>
      <c r="G256" s="185">
        <v>0</v>
      </c>
      <c r="H256" s="186">
        <f t="shared" si="2"/>
        <v>0</v>
      </c>
      <c r="I256" s="16"/>
      <c r="J256" s="16"/>
    </row>
    <row r="257" spans="1:11" s="154" customFormat="1" ht="16.5" customHeight="1" x14ac:dyDescent="0.2">
      <c r="A257" s="16"/>
      <c r="B257" s="16"/>
      <c r="C257" s="16"/>
      <c r="D257" s="179"/>
      <c r="E257" s="192" t="s">
        <v>214</v>
      </c>
      <c r="F257" s="188">
        <v>1138244000</v>
      </c>
      <c r="G257" s="182">
        <v>291969500</v>
      </c>
      <c r="H257" s="183">
        <f t="shared" si="2"/>
        <v>25.650870990754175</v>
      </c>
      <c r="I257" s="16"/>
      <c r="J257" s="16"/>
    </row>
    <row r="258" spans="1:11" s="154" customFormat="1" ht="16.5" customHeight="1" x14ac:dyDescent="0.2">
      <c r="A258" s="16"/>
      <c r="B258" s="16"/>
      <c r="C258" s="16"/>
      <c r="D258" s="179"/>
      <c r="E258" s="184" t="s">
        <v>215</v>
      </c>
      <c r="F258" s="187">
        <v>1138244000</v>
      </c>
      <c r="G258" s="185">
        <v>291969500</v>
      </c>
      <c r="H258" s="186">
        <f t="shared" si="2"/>
        <v>25.650870990754175</v>
      </c>
      <c r="I258" s="16"/>
      <c r="J258" s="16"/>
    </row>
    <row r="259" spans="1:11" s="154" customFormat="1" ht="16.5" customHeight="1" x14ac:dyDescent="0.2">
      <c r="A259" s="16"/>
      <c r="B259" s="16"/>
      <c r="C259" s="16"/>
      <c r="D259" s="179"/>
      <c r="E259" s="192" t="s">
        <v>121</v>
      </c>
      <c r="F259" s="188">
        <v>258576800</v>
      </c>
      <c r="G259" s="182">
        <v>9034545</v>
      </c>
      <c r="H259" s="183">
        <f t="shared" si="2"/>
        <v>3.493950346666832</v>
      </c>
      <c r="I259" s="16"/>
      <c r="J259" s="16"/>
    </row>
    <row r="260" spans="1:11" s="154" customFormat="1" ht="16.5" customHeight="1" x14ac:dyDescent="0.2">
      <c r="A260" s="16"/>
      <c r="B260" s="16"/>
      <c r="C260" s="16"/>
      <c r="D260" s="179"/>
      <c r="E260" s="184" t="s">
        <v>216</v>
      </c>
      <c r="F260" s="187">
        <v>36731300</v>
      </c>
      <c r="G260" s="185">
        <v>9034545</v>
      </c>
      <c r="H260" s="186">
        <f t="shared" si="2"/>
        <v>24.596311592565467</v>
      </c>
      <c r="I260" s="16"/>
      <c r="J260" s="16"/>
    </row>
    <row r="261" spans="1:11" s="154" customFormat="1" ht="16.5" customHeight="1" x14ac:dyDescent="0.2">
      <c r="A261" s="16"/>
      <c r="B261" s="16"/>
      <c r="C261" s="16"/>
      <c r="D261" s="179"/>
      <c r="E261" s="192" t="s">
        <v>217</v>
      </c>
      <c r="F261" s="188">
        <v>221845500</v>
      </c>
      <c r="G261" s="194">
        <v>0</v>
      </c>
      <c r="H261" s="183">
        <f t="shared" si="2"/>
        <v>0</v>
      </c>
      <c r="I261" s="16"/>
      <c r="J261" s="16"/>
    </row>
    <row r="262" spans="1:11" s="154" customFormat="1" ht="16.5" customHeight="1" x14ac:dyDescent="0.2">
      <c r="A262" s="16"/>
      <c r="B262" s="16"/>
      <c r="C262" s="16"/>
      <c r="D262" s="179"/>
      <c r="E262" s="191" t="s">
        <v>218</v>
      </c>
      <c r="F262" s="195">
        <v>221845500</v>
      </c>
      <c r="G262" s="194">
        <v>0</v>
      </c>
      <c r="H262" s="183">
        <f>G262/F262*100</f>
        <v>0</v>
      </c>
      <c r="I262" s="16"/>
      <c r="J262" s="16"/>
    </row>
    <row r="263" spans="1:11" s="154" customFormat="1" ht="16.5" customHeight="1" x14ac:dyDescent="0.2">
      <c r="A263" s="16"/>
      <c r="B263" s="16"/>
      <c r="C263" s="16"/>
      <c r="D263" s="119"/>
      <c r="E263" s="196"/>
      <c r="F263" s="197"/>
      <c r="G263" s="198"/>
      <c r="H263" s="199"/>
      <c r="I263" s="16"/>
      <c r="J263" s="16"/>
    </row>
    <row r="264" spans="1:11" s="154" customFormat="1" x14ac:dyDescent="0.2">
      <c r="A264" s="16"/>
      <c r="B264" s="16"/>
      <c r="C264" s="16"/>
      <c r="D264" s="121" t="s">
        <v>119</v>
      </c>
      <c r="E264" s="122"/>
      <c r="F264" s="188">
        <v>43041511724.389999</v>
      </c>
      <c r="G264" s="188">
        <v>47377182724.349998</v>
      </c>
      <c r="H264" s="183">
        <f t="shared" si="2"/>
        <v>110.07323122785007</v>
      </c>
      <c r="I264" s="16"/>
      <c r="J264" s="16"/>
    </row>
    <row r="265" spans="1:11" s="154" customFormat="1" x14ac:dyDescent="0.2">
      <c r="A265" s="1"/>
      <c r="B265" s="1"/>
      <c r="C265" s="1"/>
      <c r="D265" s="124"/>
      <c r="E265" s="144"/>
      <c r="F265" s="145"/>
      <c r="G265" s="145"/>
      <c r="H265" s="146"/>
      <c r="I265" s="1"/>
      <c r="J265" s="1"/>
    </row>
    <row r="266" spans="1:11" s="154" customFormat="1" hidden="1" x14ac:dyDescent="0.2">
      <c r="A266" s="1"/>
      <c r="B266" s="1"/>
      <c r="C266" s="1"/>
      <c r="D266" s="124"/>
      <c r="E266" s="144"/>
      <c r="F266" s="145"/>
      <c r="G266" s="145"/>
      <c r="H266" s="146"/>
      <c r="I266" s="1"/>
      <c r="J266" s="1"/>
    </row>
    <row r="267" spans="1:11" s="154" customFormat="1" hidden="1" x14ac:dyDescent="0.2">
      <c r="A267" s="148" t="s">
        <v>219</v>
      </c>
      <c r="B267" s="148" t="s">
        <v>220</v>
      </c>
      <c r="C267" s="148"/>
      <c r="D267" s="200"/>
      <c r="E267" s="200"/>
      <c r="F267" s="200"/>
      <c r="G267" s="200"/>
      <c r="H267" s="200"/>
      <c r="I267" s="200"/>
      <c r="J267" s="200"/>
    </row>
    <row r="268" spans="1:11" hidden="1" x14ac:dyDescent="0.2">
      <c r="K268" s="1"/>
    </row>
    <row r="269" spans="1:11" hidden="1" x14ac:dyDescent="0.2">
      <c r="K269" s="1"/>
    </row>
    <row r="270" spans="1:11" s="200" customFormat="1" hidden="1" x14ac:dyDescent="0.2">
      <c r="A270" s="1"/>
      <c r="B270" s="1"/>
      <c r="C270" s="1"/>
      <c r="D270" s="1"/>
      <c r="E270" s="1"/>
      <c r="F270" s="1"/>
      <c r="G270" s="1"/>
      <c r="H270" s="1"/>
      <c r="I270" s="1"/>
      <c r="J270" s="1"/>
    </row>
    <row r="271" spans="1:11" hidden="1" x14ac:dyDescent="0.2">
      <c r="A271" s="8" t="s">
        <v>221</v>
      </c>
      <c r="B271" s="8"/>
      <c r="C271" s="8"/>
      <c r="D271" s="8"/>
      <c r="E271" s="8"/>
      <c r="F271" s="8"/>
      <c r="G271" s="8"/>
      <c r="H271" s="8"/>
      <c r="I271" s="8"/>
      <c r="J271" s="8"/>
    </row>
    <row r="272" spans="1:11" hidden="1" x14ac:dyDescent="0.2">
      <c r="A272" s="8" t="s">
        <v>222</v>
      </c>
      <c r="B272" s="8"/>
      <c r="C272" s="8"/>
      <c r="D272" s="8"/>
      <c r="E272" s="8"/>
      <c r="F272" s="8"/>
      <c r="G272" s="8"/>
      <c r="H272" s="8"/>
      <c r="I272" s="8"/>
      <c r="J272" s="8"/>
    </row>
    <row r="273" spans="1:11" hidden="1" x14ac:dyDescent="0.2">
      <c r="F273" s="10"/>
      <c r="G273" s="10"/>
      <c r="H273" s="10"/>
      <c r="I273" s="10"/>
      <c r="J273" s="10"/>
    </row>
    <row r="274" spans="1:11" s="10" customFormat="1" hidden="1" x14ac:dyDescent="0.2">
      <c r="A274" s="10" t="s">
        <v>178</v>
      </c>
      <c r="B274" s="10" t="s">
        <v>223</v>
      </c>
    </row>
    <row r="275" spans="1:11" s="10" customFormat="1" ht="25.5" hidden="1" x14ac:dyDescent="0.2">
      <c r="B275" s="10" t="s">
        <v>224</v>
      </c>
      <c r="D275" s="10" t="s">
        <v>225</v>
      </c>
      <c r="F275" s="201" t="s">
        <v>226</v>
      </c>
      <c r="G275" s="201" t="s">
        <v>227</v>
      </c>
    </row>
    <row r="276" spans="1:11" s="10" customFormat="1" hidden="1" x14ac:dyDescent="0.2">
      <c r="A276" s="1"/>
      <c r="B276" s="1"/>
      <c r="C276" s="1"/>
      <c r="D276" s="1"/>
      <c r="E276" s="1" t="s">
        <v>84</v>
      </c>
      <c r="F276" s="202">
        <v>0</v>
      </c>
      <c r="G276" s="202">
        <v>0</v>
      </c>
      <c r="H276" s="1"/>
      <c r="I276" s="1"/>
      <c r="J276" s="1"/>
    </row>
    <row r="277" spans="1:11" s="10" customFormat="1" hidden="1" x14ac:dyDescent="0.2">
      <c r="E277" s="1"/>
      <c r="F277" s="202"/>
      <c r="G277" s="202"/>
    </row>
    <row r="278" spans="1:11" s="10" customFormat="1" hidden="1" x14ac:dyDescent="0.2">
      <c r="D278" s="1" t="s">
        <v>228</v>
      </c>
      <c r="E278" s="1"/>
      <c r="F278" s="202"/>
      <c r="G278" s="202"/>
    </row>
    <row r="279" spans="1:11" ht="30" hidden="1" customHeight="1" x14ac:dyDescent="0.2">
      <c r="A279" s="203"/>
      <c r="B279" s="203"/>
      <c r="C279" s="203"/>
      <c r="D279" s="204" t="s">
        <v>229</v>
      </c>
      <c r="E279" s="204"/>
      <c r="F279" s="204"/>
      <c r="G279" s="204"/>
      <c r="H279" s="204"/>
      <c r="I279" s="204"/>
      <c r="J279" s="203"/>
      <c r="K279" s="1"/>
    </row>
    <row r="280" spans="1:11" s="10" customFormat="1" hidden="1" x14ac:dyDescent="0.2">
      <c r="F280" s="201"/>
      <c r="G280" s="201"/>
    </row>
    <row r="281" spans="1:11" s="10" customFormat="1" ht="25.5" hidden="1" x14ac:dyDescent="0.2">
      <c r="B281" s="10" t="s">
        <v>230</v>
      </c>
      <c r="D281" s="10" t="s">
        <v>231</v>
      </c>
      <c r="F281" s="201" t="s">
        <v>226</v>
      </c>
      <c r="G281" s="201" t="s">
        <v>227</v>
      </c>
      <c r="H281" s="205"/>
    </row>
    <row r="282" spans="1:11" s="10" customFormat="1" hidden="1" x14ac:dyDescent="0.2">
      <c r="D282" s="206" t="s">
        <v>232</v>
      </c>
      <c r="E282" s="206"/>
      <c r="F282" s="207">
        <v>47377182724.349998</v>
      </c>
      <c r="G282" s="207">
        <v>43041511724.389999</v>
      </c>
      <c r="H282" s="208"/>
    </row>
    <row r="283" spans="1:11" s="10" customFormat="1" hidden="1" x14ac:dyDescent="0.2">
      <c r="D283" s="209" t="s">
        <v>194</v>
      </c>
      <c r="E283" s="209"/>
      <c r="F283" s="207">
        <v>44943311399.349998</v>
      </c>
      <c r="G283" s="207">
        <v>39907994531.389999</v>
      </c>
    </row>
    <row r="284" spans="1:11" s="10" customFormat="1" hidden="1" x14ac:dyDescent="0.2">
      <c r="D284" s="209" t="s">
        <v>108</v>
      </c>
      <c r="E284" s="209"/>
      <c r="F284" s="207">
        <v>23378198013</v>
      </c>
      <c r="G284" s="207">
        <v>21580196831</v>
      </c>
    </row>
    <row r="285" spans="1:11" s="10" customFormat="1" hidden="1" x14ac:dyDescent="0.2">
      <c r="D285" s="210" t="s">
        <v>195</v>
      </c>
      <c r="E285" s="210"/>
      <c r="F285" s="207">
        <v>10094685903</v>
      </c>
      <c r="G285" s="207">
        <v>9919355363</v>
      </c>
    </row>
    <row r="286" spans="1:11" s="10" customFormat="1" hidden="1" x14ac:dyDescent="0.2">
      <c r="D286" s="211" t="s">
        <v>233</v>
      </c>
      <c r="E286" s="211"/>
      <c r="F286" s="212">
        <v>7157041915</v>
      </c>
      <c r="G286" s="213">
        <v>7145682080</v>
      </c>
    </row>
    <row r="287" spans="1:11" s="10" customFormat="1" hidden="1" x14ac:dyDescent="0.2">
      <c r="D287" s="211" t="s">
        <v>234</v>
      </c>
      <c r="E287" s="211"/>
      <c r="F287" s="212">
        <v>7157041915</v>
      </c>
      <c r="G287" s="213">
        <v>7145682080</v>
      </c>
    </row>
    <row r="288" spans="1:11" s="10" customFormat="1" hidden="1" x14ac:dyDescent="0.2">
      <c r="D288" s="211" t="s">
        <v>235</v>
      </c>
      <c r="E288" s="211"/>
      <c r="F288" s="212">
        <v>0</v>
      </c>
      <c r="G288" s="212">
        <v>0</v>
      </c>
    </row>
    <row r="289" spans="4:7" s="10" customFormat="1" hidden="1" x14ac:dyDescent="0.2">
      <c r="D289" s="211" t="s">
        <v>236</v>
      </c>
      <c r="E289" s="211"/>
      <c r="F289" s="212">
        <v>637821371</v>
      </c>
      <c r="G289" s="213">
        <v>670010161</v>
      </c>
    </row>
    <row r="290" spans="4:7" s="10" customFormat="1" hidden="1" x14ac:dyDescent="0.2">
      <c r="D290" s="211" t="s">
        <v>237</v>
      </c>
      <c r="E290" s="211"/>
      <c r="F290" s="212">
        <v>637821371</v>
      </c>
      <c r="G290" s="213">
        <v>670010161</v>
      </c>
    </row>
    <row r="291" spans="4:7" s="10" customFormat="1" hidden="1" x14ac:dyDescent="0.2">
      <c r="D291" s="211" t="s">
        <v>238</v>
      </c>
      <c r="E291" s="211"/>
      <c r="F291" s="212">
        <v>0</v>
      </c>
      <c r="G291" s="212">
        <v>0</v>
      </c>
    </row>
    <row r="292" spans="4:7" s="10" customFormat="1" hidden="1" x14ac:dyDescent="0.2">
      <c r="D292" s="211" t="s">
        <v>239</v>
      </c>
      <c r="E292" s="211"/>
      <c r="F292" s="212">
        <v>389175000</v>
      </c>
      <c r="G292" s="213">
        <v>562157000</v>
      </c>
    </row>
    <row r="293" spans="4:7" s="10" customFormat="1" hidden="1" x14ac:dyDescent="0.2">
      <c r="D293" s="211" t="s">
        <v>240</v>
      </c>
      <c r="E293" s="211"/>
      <c r="F293" s="212">
        <v>389175000</v>
      </c>
      <c r="G293" s="213">
        <v>562157000</v>
      </c>
    </row>
    <row r="294" spans="4:7" s="10" customFormat="1" hidden="1" x14ac:dyDescent="0.2">
      <c r="D294" s="214" t="s">
        <v>241</v>
      </c>
      <c r="E294" s="214"/>
      <c r="F294" s="212">
        <v>395802000</v>
      </c>
      <c r="G294" s="213">
        <v>133676000</v>
      </c>
    </row>
    <row r="295" spans="4:7" s="10" customFormat="1" hidden="1" x14ac:dyDescent="0.2">
      <c r="D295" s="214" t="s">
        <v>242</v>
      </c>
      <c r="E295" s="214"/>
      <c r="F295" s="212">
        <v>395802000</v>
      </c>
      <c r="G295" s="213">
        <v>133676000</v>
      </c>
    </row>
    <row r="296" spans="4:7" s="10" customFormat="1" hidden="1" x14ac:dyDescent="0.2">
      <c r="D296" s="214" t="s">
        <v>243</v>
      </c>
      <c r="E296" s="214"/>
      <c r="F296" s="212">
        <v>262020000</v>
      </c>
      <c r="G296" s="213">
        <v>254690000</v>
      </c>
    </row>
    <row r="297" spans="4:7" s="10" customFormat="1" hidden="1" x14ac:dyDescent="0.2">
      <c r="D297" s="214" t="s">
        <v>244</v>
      </c>
      <c r="E297" s="214"/>
      <c r="F297" s="212">
        <v>262020000</v>
      </c>
      <c r="G297" s="213">
        <v>254690000</v>
      </c>
    </row>
    <row r="298" spans="4:7" s="10" customFormat="1" hidden="1" x14ac:dyDescent="0.2">
      <c r="D298" s="214" t="s">
        <v>245</v>
      </c>
      <c r="E298" s="214"/>
      <c r="F298" s="212">
        <v>0</v>
      </c>
      <c r="G298" s="212">
        <v>0</v>
      </c>
    </row>
    <row r="299" spans="4:7" s="10" customFormat="1" hidden="1" x14ac:dyDescent="0.2">
      <c r="D299" s="211" t="s">
        <v>246</v>
      </c>
      <c r="E299" s="211"/>
      <c r="F299" s="212">
        <v>409028160</v>
      </c>
      <c r="G299" s="213">
        <v>421846500</v>
      </c>
    </row>
    <row r="300" spans="4:7" s="10" customFormat="1" hidden="1" x14ac:dyDescent="0.2">
      <c r="D300" s="211" t="s">
        <v>247</v>
      </c>
      <c r="E300" s="211"/>
      <c r="F300" s="212">
        <v>409028160</v>
      </c>
      <c r="G300" s="213">
        <v>421846500</v>
      </c>
    </row>
    <row r="301" spans="4:7" s="10" customFormat="1" hidden="1" x14ac:dyDescent="0.2">
      <c r="D301" s="211" t="s">
        <v>248</v>
      </c>
      <c r="E301" s="211"/>
      <c r="F301" s="212">
        <v>0</v>
      </c>
      <c r="G301" s="212">
        <v>0</v>
      </c>
    </row>
    <row r="302" spans="4:7" s="10" customFormat="1" hidden="1" x14ac:dyDescent="0.2">
      <c r="D302" s="214" t="s">
        <v>249</v>
      </c>
      <c r="E302" s="214"/>
      <c r="F302" s="212">
        <v>126102081</v>
      </c>
      <c r="G302" s="213">
        <v>38021803</v>
      </c>
    </row>
    <row r="303" spans="4:7" s="10" customFormat="1" hidden="1" x14ac:dyDescent="0.2">
      <c r="D303" s="214" t="s">
        <v>250</v>
      </c>
      <c r="E303" s="214"/>
      <c r="F303" s="212">
        <v>126102081</v>
      </c>
      <c r="G303" s="213">
        <v>38021803</v>
      </c>
    </row>
    <row r="304" spans="4:7" s="10" customFormat="1" hidden="1" x14ac:dyDescent="0.2">
      <c r="D304" s="211" t="s">
        <v>251</v>
      </c>
      <c r="E304" s="211"/>
      <c r="F304" s="212">
        <v>105821</v>
      </c>
      <c r="G304" s="213">
        <v>112179</v>
      </c>
    </row>
    <row r="305" spans="4:7" s="10" customFormat="1" hidden="1" x14ac:dyDescent="0.2">
      <c r="D305" s="211" t="s">
        <v>252</v>
      </c>
      <c r="E305" s="211"/>
      <c r="F305" s="212">
        <v>105821</v>
      </c>
      <c r="G305" s="213">
        <v>112179</v>
      </c>
    </row>
    <row r="306" spans="4:7" s="10" customFormat="1" hidden="1" x14ac:dyDescent="0.2">
      <c r="D306" s="211" t="s">
        <v>253</v>
      </c>
      <c r="E306" s="211"/>
      <c r="F306" s="212">
        <v>0</v>
      </c>
      <c r="G306" s="212">
        <v>0</v>
      </c>
    </row>
    <row r="307" spans="4:7" s="10" customFormat="1" hidden="1" x14ac:dyDescent="0.2">
      <c r="D307" s="214" t="s">
        <v>254</v>
      </c>
      <c r="E307" s="214"/>
      <c r="F307" s="212">
        <v>658696068</v>
      </c>
      <c r="G307" s="213">
        <v>634393772</v>
      </c>
    </row>
    <row r="308" spans="4:7" s="10" customFormat="1" hidden="1" x14ac:dyDescent="0.2">
      <c r="D308" s="214" t="s">
        <v>255</v>
      </c>
      <c r="E308" s="214"/>
      <c r="F308" s="212">
        <v>658696068</v>
      </c>
      <c r="G308" s="213">
        <v>634393772</v>
      </c>
    </row>
    <row r="309" spans="4:7" s="10" customFormat="1" hidden="1" x14ac:dyDescent="0.2">
      <c r="D309" s="214" t="s">
        <v>256</v>
      </c>
      <c r="E309" s="214"/>
      <c r="F309" s="212">
        <v>0</v>
      </c>
      <c r="G309" s="212">
        <v>0</v>
      </c>
    </row>
    <row r="310" spans="4:7" s="10" customFormat="1" hidden="1" x14ac:dyDescent="0.2">
      <c r="D310" s="214" t="s">
        <v>257</v>
      </c>
      <c r="E310" s="214"/>
      <c r="F310" s="212">
        <v>14723316</v>
      </c>
      <c r="G310" s="213">
        <v>14691336</v>
      </c>
    </row>
    <row r="311" spans="4:7" s="10" customFormat="1" hidden="1" x14ac:dyDescent="0.2">
      <c r="D311" s="214" t="s">
        <v>258</v>
      </c>
      <c r="E311" s="214"/>
      <c r="F311" s="212">
        <v>14723316</v>
      </c>
      <c r="G311" s="213">
        <v>14691336</v>
      </c>
    </row>
    <row r="312" spans="4:7" s="10" customFormat="1" hidden="1" x14ac:dyDescent="0.2">
      <c r="D312" s="214" t="s">
        <v>259</v>
      </c>
      <c r="E312" s="214"/>
      <c r="F312" s="212">
        <v>0</v>
      </c>
      <c r="G312" s="212">
        <v>0</v>
      </c>
    </row>
    <row r="313" spans="4:7" s="10" customFormat="1" hidden="1" x14ac:dyDescent="0.2">
      <c r="D313" s="214" t="s">
        <v>260</v>
      </c>
      <c r="E313" s="214"/>
      <c r="F313" s="212">
        <v>44170171</v>
      </c>
      <c r="G313" s="213">
        <v>44074532</v>
      </c>
    </row>
    <row r="314" spans="4:7" s="10" customFormat="1" hidden="1" x14ac:dyDescent="0.2">
      <c r="D314" s="214" t="s">
        <v>261</v>
      </c>
      <c r="E314" s="214"/>
      <c r="F314" s="212">
        <v>44170171</v>
      </c>
      <c r="G314" s="213">
        <v>44074532</v>
      </c>
    </row>
    <row r="315" spans="4:7" s="10" customFormat="1" hidden="1" x14ac:dyDescent="0.2">
      <c r="D315" s="214" t="s">
        <v>262</v>
      </c>
      <c r="E315" s="214"/>
      <c r="F315" s="212">
        <v>0</v>
      </c>
      <c r="G315" s="212">
        <v>0</v>
      </c>
    </row>
    <row r="316" spans="4:7" s="10" customFormat="1" hidden="1" x14ac:dyDescent="0.2">
      <c r="D316" s="214" t="s">
        <v>263</v>
      </c>
      <c r="E316" s="214"/>
      <c r="F316" s="212">
        <v>0</v>
      </c>
      <c r="G316" s="212">
        <v>0</v>
      </c>
    </row>
    <row r="317" spans="4:7" s="10" customFormat="1" hidden="1" x14ac:dyDescent="0.2">
      <c r="D317" s="214" t="s">
        <v>264</v>
      </c>
      <c r="E317" s="214"/>
      <c r="F317" s="212">
        <v>0</v>
      </c>
      <c r="G317" s="212">
        <v>0</v>
      </c>
    </row>
    <row r="318" spans="4:7" s="10" customFormat="1" hidden="1" x14ac:dyDescent="0.2">
      <c r="D318" s="214" t="s">
        <v>265</v>
      </c>
      <c r="E318" s="214"/>
      <c r="F318" s="212">
        <v>0</v>
      </c>
      <c r="G318" s="212">
        <v>0</v>
      </c>
    </row>
    <row r="319" spans="4:7" s="10" customFormat="1" hidden="1" x14ac:dyDescent="0.2">
      <c r="D319" s="210" t="s">
        <v>196</v>
      </c>
      <c r="E319" s="210"/>
      <c r="F319" s="207">
        <v>12306667086</v>
      </c>
      <c r="G319" s="215">
        <v>10715247272</v>
      </c>
    </row>
    <row r="320" spans="4:7" s="10" customFormat="1" hidden="1" x14ac:dyDescent="0.2">
      <c r="D320" s="214" t="s">
        <v>266</v>
      </c>
      <c r="E320" s="214"/>
      <c r="F320" s="212">
        <v>3117126082</v>
      </c>
      <c r="G320" s="213">
        <v>2678788233</v>
      </c>
    </row>
    <row r="321" spans="4:7" s="10" customFormat="1" hidden="1" x14ac:dyDescent="0.2">
      <c r="D321" s="214" t="s">
        <v>267</v>
      </c>
      <c r="E321" s="214"/>
      <c r="F321" s="212">
        <v>3117126082</v>
      </c>
      <c r="G321" s="213">
        <v>2678788233</v>
      </c>
    </row>
    <row r="322" spans="4:7" s="10" customFormat="1" hidden="1" x14ac:dyDescent="0.2">
      <c r="D322" s="214" t="s">
        <v>268</v>
      </c>
      <c r="E322" s="214"/>
      <c r="F322" s="212">
        <v>0</v>
      </c>
      <c r="G322" s="207"/>
    </row>
    <row r="323" spans="4:7" s="10" customFormat="1" hidden="1" x14ac:dyDescent="0.2">
      <c r="D323" s="214" t="s">
        <v>269</v>
      </c>
      <c r="E323" s="214"/>
      <c r="F323" s="212">
        <v>883878146</v>
      </c>
      <c r="G323" s="213">
        <v>364462441</v>
      </c>
    </row>
    <row r="324" spans="4:7" s="10" customFormat="1" hidden="1" x14ac:dyDescent="0.2">
      <c r="D324" s="214" t="s">
        <v>270</v>
      </c>
      <c r="E324" s="214"/>
      <c r="F324" s="212">
        <v>883878146</v>
      </c>
      <c r="G324" s="213">
        <v>364462441</v>
      </c>
    </row>
    <row r="325" spans="4:7" s="10" customFormat="1" hidden="1" x14ac:dyDescent="0.2">
      <c r="D325" s="214" t="s">
        <v>271</v>
      </c>
      <c r="E325" s="214"/>
      <c r="F325" s="212">
        <v>3629743170</v>
      </c>
      <c r="G325" s="213">
        <v>3653498906</v>
      </c>
    </row>
    <row r="326" spans="4:7" s="10" customFormat="1" hidden="1" x14ac:dyDescent="0.2">
      <c r="D326" s="214" t="s">
        <v>272</v>
      </c>
      <c r="E326" s="214"/>
      <c r="F326" s="212">
        <v>3629743170</v>
      </c>
      <c r="G326" s="213">
        <v>3653498906</v>
      </c>
    </row>
    <row r="327" spans="4:7" s="10" customFormat="1" hidden="1" x14ac:dyDescent="0.2">
      <c r="D327" s="214" t="s">
        <v>273</v>
      </c>
      <c r="E327" s="214"/>
      <c r="F327" s="212">
        <v>4675919688</v>
      </c>
      <c r="G327" s="213">
        <v>4018497692</v>
      </c>
    </row>
    <row r="328" spans="4:7" s="10" customFormat="1" hidden="1" x14ac:dyDescent="0.2">
      <c r="D328" s="214" t="s">
        <v>274</v>
      </c>
      <c r="E328" s="214"/>
      <c r="F328" s="212">
        <v>4675919688</v>
      </c>
      <c r="G328" s="213">
        <v>4018497692</v>
      </c>
    </row>
    <row r="329" spans="4:7" s="10" customFormat="1" hidden="1" x14ac:dyDescent="0.2">
      <c r="D329" s="214" t="s">
        <v>275</v>
      </c>
      <c r="E329" s="214"/>
      <c r="F329" s="212">
        <v>0</v>
      </c>
      <c r="G329" s="207"/>
    </row>
    <row r="330" spans="4:7" s="10" customFormat="1" hidden="1" x14ac:dyDescent="0.2">
      <c r="D330" s="210" t="s">
        <v>197</v>
      </c>
      <c r="E330" s="210"/>
      <c r="F330" s="207">
        <v>105174070</v>
      </c>
      <c r="G330" s="215">
        <v>174261562</v>
      </c>
    </row>
    <row r="331" spans="4:7" s="10" customFormat="1" hidden="1" x14ac:dyDescent="0.2">
      <c r="D331" s="211" t="s">
        <v>276</v>
      </c>
      <c r="E331" s="211"/>
      <c r="F331" s="212">
        <v>23400000</v>
      </c>
      <c r="G331" s="213">
        <v>54600000</v>
      </c>
    </row>
    <row r="332" spans="4:7" s="10" customFormat="1" hidden="1" x14ac:dyDescent="0.2">
      <c r="D332" s="211" t="s">
        <v>276</v>
      </c>
      <c r="E332" s="211"/>
      <c r="F332" s="212">
        <v>23400000</v>
      </c>
      <c r="G332" s="213">
        <v>54600000</v>
      </c>
    </row>
    <row r="333" spans="4:7" s="10" customFormat="1" hidden="1" x14ac:dyDescent="0.2">
      <c r="D333" s="214" t="s">
        <v>277</v>
      </c>
      <c r="E333" s="214"/>
      <c r="F333" s="212">
        <v>2808000</v>
      </c>
      <c r="G333" s="213">
        <v>7056000</v>
      </c>
    </row>
    <row r="334" spans="4:7" s="10" customFormat="1" hidden="1" x14ac:dyDescent="0.2">
      <c r="D334" s="214" t="s">
        <v>277</v>
      </c>
      <c r="E334" s="214"/>
      <c r="F334" s="212">
        <v>2808000</v>
      </c>
      <c r="G334" s="213">
        <v>7056000</v>
      </c>
    </row>
    <row r="335" spans="4:7" s="10" customFormat="1" hidden="1" x14ac:dyDescent="0.2">
      <c r="D335" s="214" t="s">
        <v>278</v>
      </c>
      <c r="E335" s="214"/>
      <c r="F335" s="212">
        <v>72360000</v>
      </c>
      <c r="G335" s="213">
        <v>98280000</v>
      </c>
    </row>
    <row r="336" spans="4:7" s="10" customFormat="1" hidden="1" x14ac:dyDescent="0.2">
      <c r="D336" s="214" t="s">
        <v>278</v>
      </c>
      <c r="E336" s="214"/>
      <c r="F336" s="212">
        <v>72360000</v>
      </c>
      <c r="G336" s="213">
        <v>98280000</v>
      </c>
    </row>
    <row r="337" spans="4:7" s="10" customFormat="1" hidden="1" x14ac:dyDescent="0.2">
      <c r="D337" s="214" t="s">
        <v>279</v>
      </c>
      <c r="E337" s="214"/>
      <c r="F337" s="212">
        <v>2100180</v>
      </c>
      <c r="G337" s="213">
        <v>7097160</v>
      </c>
    </row>
    <row r="338" spans="4:7" s="10" customFormat="1" hidden="1" x14ac:dyDescent="0.2">
      <c r="D338" s="214" t="s">
        <v>279</v>
      </c>
      <c r="E338" s="214"/>
      <c r="F338" s="212">
        <v>2100180</v>
      </c>
      <c r="G338" s="213">
        <v>7097160</v>
      </c>
    </row>
    <row r="339" spans="4:7" s="10" customFormat="1" hidden="1" x14ac:dyDescent="0.2">
      <c r="D339" s="214" t="s">
        <v>280</v>
      </c>
      <c r="E339" s="214"/>
      <c r="F339" s="212">
        <v>2033790</v>
      </c>
      <c r="G339" s="213">
        <v>1295242</v>
      </c>
    </row>
    <row r="340" spans="4:7" s="10" customFormat="1" hidden="1" x14ac:dyDescent="0.2">
      <c r="D340" s="214" t="s">
        <v>280</v>
      </c>
      <c r="E340" s="214"/>
      <c r="F340" s="212">
        <v>2033790</v>
      </c>
      <c r="G340" s="213">
        <v>1295242</v>
      </c>
    </row>
    <row r="341" spans="4:7" s="10" customFormat="1" hidden="1" x14ac:dyDescent="0.2">
      <c r="D341" s="214" t="s">
        <v>281</v>
      </c>
      <c r="E341" s="214"/>
      <c r="F341" s="212">
        <v>100</v>
      </c>
      <c r="G341" s="213">
        <v>360</v>
      </c>
    </row>
    <row r="342" spans="4:7" s="10" customFormat="1" hidden="1" x14ac:dyDescent="0.2">
      <c r="D342" s="214" t="s">
        <v>281</v>
      </c>
      <c r="E342" s="214"/>
      <c r="F342" s="212">
        <v>100</v>
      </c>
      <c r="G342" s="213">
        <v>360</v>
      </c>
    </row>
    <row r="343" spans="4:7" s="10" customFormat="1" hidden="1" x14ac:dyDescent="0.2">
      <c r="D343" s="214" t="s">
        <v>282</v>
      </c>
      <c r="E343" s="214"/>
      <c r="F343" s="212">
        <v>2284800</v>
      </c>
      <c r="G343" s="213">
        <v>5483520</v>
      </c>
    </row>
    <row r="344" spans="4:7" s="10" customFormat="1" hidden="1" x14ac:dyDescent="0.2">
      <c r="D344" s="214" t="s">
        <v>282</v>
      </c>
      <c r="E344" s="214"/>
      <c r="F344" s="212">
        <v>2284800</v>
      </c>
      <c r="G344" s="213">
        <v>5483520</v>
      </c>
    </row>
    <row r="345" spans="4:7" s="10" customFormat="1" hidden="1" x14ac:dyDescent="0.2">
      <c r="D345" s="214" t="s">
        <v>283</v>
      </c>
      <c r="E345" s="214"/>
      <c r="F345" s="212">
        <v>46800</v>
      </c>
      <c r="G345" s="213">
        <v>112320</v>
      </c>
    </row>
    <row r="346" spans="4:7" s="10" customFormat="1" hidden="1" x14ac:dyDescent="0.2">
      <c r="D346" s="214" t="s">
        <v>283</v>
      </c>
      <c r="E346" s="214"/>
      <c r="F346" s="212">
        <v>46800</v>
      </c>
      <c r="G346" s="213">
        <v>112320</v>
      </c>
    </row>
    <row r="347" spans="4:7" s="10" customFormat="1" hidden="1" x14ac:dyDescent="0.2">
      <c r="D347" s="214" t="s">
        <v>284</v>
      </c>
      <c r="E347" s="214"/>
      <c r="F347" s="212">
        <v>140400</v>
      </c>
      <c r="G347" s="213">
        <v>336960</v>
      </c>
    </row>
    <row r="348" spans="4:7" s="10" customFormat="1" hidden="1" x14ac:dyDescent="0.2">
      <c r="D348" s="214" t="s">
        <v>284</v>
      </c>
      <c r="E348" s="214"/>
      <c r="F348" s="212">
        <v>140400</v>
      </c>
      <c r="G348" s="213">
        <v>336960</v>
      </c>
    </row>
    <row r="349" spans="4:7" s="10" customFormat="1" hidden="1" x14ac:dyDescent="0.2">
      <c r="D349" s="210" t="s">
        <v>198</v>
      </c>
      <c r="E349" s="210"/>
      <c r="F349" s="207">
        <v>871670954</v>
      </c>
      <c r="G349" s="215">
        <v>771332634</v>
      </c>
    </row>
    <row r="350" spans="4:7" s="10" customFormat="1" hidden="1" x14ac:dyDescent="0.2">
      <c r="D350" s="214" t="s">
        <v>285</v>
      </c>
      <c r="E350" s="214"/>
      <c r="F350" s="212">
        <v>871670954</v>
      </c>
      <c r="G350" s="213">
        <v>771332634</v>
      </c>
    </row>
    <row r="351" spans="4:7" s="10" customFormat="1" hidden="1" x14ac:dyDescent="0.2">
      <c r="D351" s="214" t="s">
        <v>285</v>
      </c>
      <c r="E351" s="214"/>
      <c r="F351" s="212">
        <v>871670954</v>
      </c>
      <c r="G351" s="213">
        <v>771332634</v>
      </c>
    </row>
    <row r="352" spans="4:7" s="10" customFormat="1" hidden="1" x14ac:dyDescent="0.2">
      <c r="D352" s="209" t="s">
        <v>109</v>
      </c>
      <c r="E352" s="209"/>
      <c r="F352" s="207">
        <v>20123831586.349998</v>
      </c>
      <c r="G352" s="215">
        <v>16869346850.389999</v>
      </c>
    </row>
    <row r="353" spans="4:7" s="10" customFormat="1" hidden="1" x14ac:dyDescent="0.2">
      <c r="D353" s="209" t="s">
        <v>199</v>
      </c>
      <c r="E353" s="209"/>
      <c r="F353" s="207">
        <v>5560965870</v>
      </c>
      <c r="G353" s="215">
        <v>4805656371</v>
      </c>
    </row>
    <row r="354" spans="4:7" s="10" customFormat="1" hidden="1" x14ac:dyDescent="0.2">
      <c r="D354" s="211" t="s">
        <v>286</v>
      </c>
      <c r="E354" s="211"/>
      <c r="F354" s="212">
        <v>5560965870</v>
      </c>
      <c r="G354" s="213">
        <v>4805656371</v>
      </c>
    </row>
    <row r="355" spans="4:7" s="10" customFormat="1" hidden="1" x14ac:dyDescent="0.2">
      <c r="D355" s="214" t="s">
        <v>287</v>
      </c>
      <c r="E355" s="214"/>
      <c r="F355" s="212">
        <v>513175575</v>
      </c>
      <c r="G355" s="213">
        <v>390497323</v>
      </c>
    </row>
    <row r="356" spans="4:7" s="10" customFormat="1" hidden="1" x14ac:dyDescent="0.2">
      <c r="D356" s="214" t="s">
        <v>288</v>
      </c>
      <c r="E356" s="214"/>
      <c r="F356" s="212">
        <v>55695500</v>
      </c>
      <c r="G356" s="213">
        <v>72835000</v>
      </c>
    </row>
    <row r="357" spans="4:7" s="10" customFormat="1" hidden="1" x14ac:dyDescent="0.2">
      <c r="D357" s="211" t="s">
        <v>289</v>
      </c>
      <c r="E357" s="211"/>
      <c r="F357" s="212">
        <v>2998500</v>
      </c>
      <c r="G357" s="213">
        <v>4425000</v>
      </c>
    </row>
    <row r="358" spans="4:7" s="10" customFormat="1" hidden="1" x14ac:dyDescent="0.2">
      <c r="D358" s="214" t="s">
        <v>290</v>
      </c>
      <c r="E358" s="214"/>
      <c r="F358" s="212">
        <v>138205985</v>
      </c>
      <c r="G358" s="213">
        <v>141452101</v>
      </c>
    </row>
    <row r="359" spans="4:7" s="10" customFormat="1" hidden="1" x14ac:dyDescent="0.2">
      <c r="D359" s="214" t="s">
        <v>291</v>
      </c>
      <c r="E359" s="214"/>
      <c r="F359" s="212">
        <v>106653105</v>
      </c>
      <c r="G359" s="213">
        <v>4147000</v>
      </c>
    </row>
    <row r="360" spans="4:7" s="10" customFormat="1" hidden="1" x14ac:dyDescent="0.2">
      <c r="D360" s="214" t="s">
        <v>292</v>
      </c>
      <c r="E360" s="214"/>
      <c r="F360" s="212">
        <v>448724021</v>
      </c>
      <c r="G360" s="213">
        <v>343229324</v>
      </c>
    </row>
    <row r="361" spans="4:7" s="10" customFormat="1" hidden="1" x14ac:dyDescent="0.2">
      <c r="D361" s="214" t="s">
        <v>293</v>
      </c>
      <c r="E361" s="214"/>
      <c r="F361" s="212">
        <v>21372000</v>
      </c>
      <c r="G361" s="213">
        <v>119472670</v>
      </c>
    </row>
    <row r="362" spans="4:7" s="10" customFormat="1" hidden="1" x14ac:dyDescent="0.2">
      <c r="D362" s="214" t="s">
        <v>294</v>
      </c>
      <c r="E362" s="214"/>
      <c r="F362" s="212">
        <v>242790700</v>
      </c>
      <c r="G362" s="213">
        <v>649979700</v>
      </c>
    </row>
    <row r="363" spans="4:7" s="10" customFormat="1" hidden="1" x14ac:dyDescent="0.2">
      <c r="D363" s="214" t="s">
        <v>295</v>
      </c>
      <c r="E363" s="214"/>
      <c r="F363" s="212">
        <v>271688604</v>
      </c>
      <c r="G363" s="213">
        <v>33238000</v>
      </c>
    </row>
    <row r="364" spans="4:7" s="10" customFormat="1" hidden="1" x14ac:dyDescent="0.2">
      <c r="D364" s="214" t="s">
        <v>296</v>
      </c>
      <c r="E364" s="214"/>
      <c r="F364" s="212">
        <v>81440300</v>
      </c>
      <c r="G364" s="213">
        <v>302932225</v>
      </c>
    </row>
    <row r="365" spans="4:7" s="10" customFormat="1" hidden="1" x14ac:dyDescent="0.2">
      <c r="D365" s="214" t="s">
        <v>297</v>
      </c>
      <c r="E365" s="214"/>
      <c r="F365" s="212">
        <v>280238000</v>
      </c>
      <c r="G365" s="213">
        <v>332648274</v>
      </c>
    </row>
    <row r="366" spans="4:7" s="10" customFormat="1" hidden="1" x14ac:dyDescent="0.2">
      <c r="D366" s="214" t="s">
        <v>298</v>
      </c>
      <c r="E366" s="214"/>
      <c r="F366" s="212">
        <v>185495500</v>
      </c>
      <c r="G366" s="213">
        <v>81445000</v>
      </c>
    </row>
    <row r="367" spans="4:7" s="10" customFormat="1" hidden="1" x14ac:dyDescent="0.2">
      <c r="D367" s="216" t="s">
        <v>299</v>
      </c>
      <c r="E367" s="216"/>
      <c r="F367" s="212">
        <v>0</v>
      </c>
      <c r="G367" s="213">
        <v>391050</v>
      </c>
    </row>
    <row r="368" spans="4:7" s="10" customFormat="1" hidden="1" x14ac:dyDescent="0.2">
      <c r="D368" s="216" t="s">
        <v>297</v>
      </c>
      <c r="E368" s="216"/>
      <c r="F368" s="212">
        <v>0</v>
      </c>
      <c r="G368" s="213">
        <v>121161500</v>
      </c>
    </row>
    <row r="369" spans="4:7" s="10" customFormat="1" hidden="1" x14ac:dyDescent="0.2">
      <c r="D369" s="216" t="s">
        <v>298</v>
      </c>
      <c r="E369" s="216"/>
      <c r="F369" s="212">
        <v>0</v>
      </c>
      <c r="G369" s="213">
        <v>186622500</v>
      </c>
    </row>
    <row r="370" spans="4:7" s="10" customFormat="1" hidden="1" x14ac:dyDescent="0.2">
      <c r="D370" s="214" t="s">
        <v>300</v>
      </c>
      <c r="E370" s="214"/>
      <c r="F370" s="212">
        <v>71414000</v>
      </c>
      <c r="G370" s="213">
        <v>238871050</v>
      </c>
    </row>
    <row r="371" spans="4:7" s="10" customFormat="1" hidden="1" x14ac:dyDescent="0.2">
      <c r="D371" s="214" t="s">
        <v>301</v>
      </c>
      <c r="E371" s="214"/>
      <c r="F371" s="212">
        <v>1603496279</v>
      </c>
      <c r="G371" s="213">
        <v>917162747</v>
      </c>
    </row>
    <row r="372" spans="4:7" s="10" customFormat="1" hidden="1" x14ac:dyDescent="0.2">
      <c r="D372" s="214" t="s">
        <v>302</v>
      </c>
      <c r="E372" s="214"/>
      <c r="F372" s="212">
        <v>1406866501</v>
      </c>
      <c r="G372" s="213">
        <v>738594380</v>
      </c>
    </row>
    <row r="373" spans="4:7" s="10" customFormat="1" hidden="1" x14ac:dyDescent="0.2">
      <c r="D373" s="214" t="s">
        <v>303</v>
      </c>
      <c r="E373" s="214"/>
      <c r="F373" s="212">
        <v>15720000</v>
      </c>
      <c r="G373" s="213">
        <v>93001527</v>
      </c>
    </row>
    <row r="374" spans="4:7" s="10" customFormat="1" hidden="1" x14ac:dyDescent="0.2">
      <c r="D374" s="214" t="s">
        <v>304</v>
      </c>
      <c r="E374" s="214"/>
      <c r="F374" s="212">
        <v>8941300</v>
      </c>
      <c r="G374" s="1">
        <v>0</v>
      </c>
    </row>
    <row r="375" spans="4:7" s="10" customFormat="1" hidden="1" x14ac:dyDescent="0.2">
      <c r="D375" s="214" t="s">
        <v>305</v>
      </c>
      <c r="E375" s="214"/>
      <c r="F375" s="212">
        <v>30000000</v>
      </c>
      <c r="G375" s="213">
        <v>21750000</v>
      </c>
    </row>
    <row r="376" spans="4:7" s="10" customFormat="1" hidden="1" x14ac:dyDescent="0.2">
      <c r="D376" s="214" t="s">
        <v>306</v>
      </c>
      <c r="E376" s="214"/>
      <c r="F376" s="212">
        <v>1000000</v>
      </c>
      <c r="G376" s="213">
        <v>1000000</v>
      </c>
    </row>
    <row r="377" spans="4:7" s="10" customFormat="1" hidden="1" x14ac:dyDescent="0.2">
      <c r="D377" s="214" t="s">
        <v>307</v>
      </c>
      <c r="E377" s="214"/>
      <c r="F377" s="212">
        <v>75050000</v>
      </c>
      <c r="G377" s="207">
        <v>0</v>
      </c>
    </row>
    <row r="378" spans="4:7" s="10" customFormat="1" hidden="1" x14ac:dyDescent="0.2">
      <c r="D378" s="217" t="s">
        <v>308</v>
      </c>
      <c r="E378" s="217"/>
      <c r="F378" s="212">
        <v>0</v>
      </c>
      <c r="G378" s="213">
        <v>10800000</v>
      </c>
    </row>
    <row r="379" spans="4:7" s="10" customFormat="1" hidden="1" x14ac:dyDescent="0.2">
      <c r="D379" s="209" t="s">
        <v>200</v>
      </c>
      <c r="E379" s="209"/>
      <c r="F379" s="207">
        <v>8674901517.3500004</v>
      </c>
      <c r="G379" s="215">
        <v>8125389269.3900003</v>
      </c>
    </row>
    <row r="380" spans="4:7" s="10" customFormat="1" hidden="1" x14ac:dyDescent="0.2">
      <c r="D380" s="211" t="s">
        <v>309</v>
      </c>
      <c r="E380" s="211"/>
      <c r="F380" s="212">
        <v>6662749383.8500004</v>
      </c>
      <c r="G380" s="213">
        <v>6020525387.6499996</v>
      </c>
    </row>
    <row r="381" spans="4:7" s="10" customFormat="1" hidden="1" x14ac:dyDescent="0.2">
      <c r="D381" s="214" t="s">
        <v>310</v>
      </c>
      <c r="E381" s="214"/>
      <c r="F381" s="212">
        <v>207700000</v>
      </c>
      <c r="G381" s="213">
        <v>142400000</v>
      </c>
    </row>
    <row r="382" spans="4:7" s="10" customFormat="1" hidden="1" x14ac:dyDescent="0.2">
      <c r="D382" s="214" t="s">
        <v>311</v>
      </c>
      <c r="E382" s="214"/>
      <c r="F382" s="212">
        <v>869750000</v>
      </c>
      <c r="G382" s="213">
        <v>674000000</v>
      </c>
    </row>
    <row r="383" spans="4:7" s="10" customFormat="1" hidden="1" x14ac:dyDescent="0.2">
      <c r="D383" s="214" t="s">
        <v>312</v>
      </c>
      <c r="E383" s="214"/>
      <c r="F383" s="212">
        <v>1000000</v>
      </c>
      <c r="G383" s="213">
        <v>0</v>
      </c>
    </row>
    <row r="384" spans="4:7" s="10" customFormat="1" hidden="1" x14ac:dyDescent="0.2">
      <c r="D384" s="214" t="s">
        <v>313</v>
      </c>
      <c r="E384" s="214"/>
      <c r="F384" s="212">
        <v>48000000</v>
      </c>
      <c r="G384" s="207">
        <v>0</v>
      </c>
    </row>
    <row r="385" spans="4:7" s="10" customFormat="1" hidden="1" x14ac:dyDescent="0.2">
      <c r="D385" s="211" t="s">
        <v>314</v>
      </c>
      <c r="E385" s="211"/>
      <c r="F385" s="212">
        <v>2843477774.8499999</v>
      </c>
      <c r="G385" s="213">
        <v>2937417415.4899998</v>
      </c>
    </row>
    <row r="386" spans="4:7" s="10" customFormat="1" hidden="1" x14ac:dyDescent="0.2">
      <c r="D386" s="214" t="s">
        <v>315</v>
      </c>
      <c r="E386" s="214"/>
      <c r="F386" s="212">
        <v>25847640</v>
      </c>
      <c r="G386" s="207">
        <v>0</v>
      </c>
    </row>
    <row r="387" spans="4:7" s="10" customFormat="1" hidden="1" x14ac:dyDescent="0.2">
      <c r="D387" s="211" t="s">
        <v>316</v>
      </c>
      <c r="E387" s="211"/>
      <c r="F387" s="212">
        <v>892500000</v>
      </c>
      <c r="G387" s="213">
        <v>593500000</v>
      </c>
    </row>
    <row r="388" spans="4:7" s="10" customFormat="1" hidden="1" x14ac:dyDescent="0.2">
      <c r="D388" s="211" t="s">
        <v>317</v>
      </c>
      <c r="E388" s="211"/>
      <c r="F388" s="212">
        <v>992992987</v>
      </c>
      <c r="G388" s="213">
        <v>941218207.15999997</v>
      </c>
    </row>
    <row r="389" spans="4:7" s="10" customFormat="1" ht="14.25" hidden="1" customHeight="1" x14ac:dyDescent="0.2">
      <c r="D389" s="214" t="s">
        <v>318</v>
      </c>
      <c r="E389" s="214"/>
      <c r="F389" s="212">
        <v>2911000</v>
      </c>
      <c r="G389" s="207">
        <v>0</v>
      </c>
    </row>
    <row r="390" spans="4:7" s="10" customFormat="1" ht="14.25" hidden="1" customHeight="1" x14ac:dyDescent="0.2">
      <c r="D390" s="216" t="s">
        <v>319</v>
      </c>
      <c r="E390" s="216"/>
      <c r="F390" s="212">
        <v>0</v>
      </c>
      <c r="G390" s="213">
        <v>17523000</v>
      </c>
    </row>
    <row r="391" spans="4:7" s="10" customFormat="1" hidden="1" x14ac:dyDescent="0.2">
      <c r="D391" s="214" t="s">
        <v>320</v>
      </c>
      <c r="E391" s="214"/>
      <c r="F391" s="212">
        <v>430500000</v>
      </c>
      <c r="G391" s="213">
        <v>344750000</v>
      </c>
    </row>
    <row r="392" spans="4:7" s="10" customFormat="1" hidden="1" x14ac:dyDescent="0.2">
      <c r="D392" s="211" t="s">
        <v>321</v>
      </c>
      <c r="E392" s="211"/>
      <c r="F392" s="212">
        <v>45058964</v>
      </c>
      <c r="G392" s="213">
        <v>47162502</v>
      </c>
    </row>
    <row r="393" spans="4:7" s="10" customFormat="1" hidden="1" x14ac:dyDescent="0.2">
      <c r="D393" s="214" t="s">
        <v>322</v>
      </c>
      <c r="E393" s="214"/>
      <c r="F393" s="212">
        <v>62000500</v>
      </c>
      <c r="G393" s="213">
        <v>57761100</v>
      </c>
    </row>
    <row r="394" spans="4:7" s="10" customFormat="1" hidden="1" x14ac:dyDescent="0.2">
      <c r="D394" s="214" t="s">
        <v>323</v>
      </c>
      <c r="E394" s="214"/>
      <c r="F394" s="212">
        <v>15000000</v>
      </c>
      <c r="G394" s="213">
        <v>3750000</v>
      </c>
    </row>
    <row r="395" spans="4:7" s="10" customFormat="1" hidden="1" x14ac:dyDescent="0.2">
      <c r="D395" s="211" t="s">
        <v>324</v>
      </c>
      <c r="E395" s="211"/>
      <c r="F395" s="212">
        <v>1004750</v>
      </c>
      <c r="G395" s="213">
        <v>742000</v>
      </c>
    </row>
    <row r="396" spans="4:7" s="10" customFormat="1" hidden="1" x14ac:dyDescent="0.2">
      <c r="D396" s="211" t="s">
        <v>325</v>
      </c>
      <c r="E396" s="211"/>
      <c r="F396" s="212">
        <v>114888958</v>
      </c>
      <c r="G396" s="213">
        <v>158381670</v>
      </c>
    </row>
    <row r="397" spans="4:7" s="10" customFormat="1" hidden="1" x14ac:dyDescent="0.2">
      <c r="D397" s="214" t="s">
        <v>326</v>
      </c>
      <c r="E397" s="214"/>
      <c r="F397" s="212">
        <v>107797493</v>
      </c>
      <c r="G397" s="213">
        <v>100906993</v>
      </c>
    </row>
    <row r="398" spans="4:7" s="10" customFormat="1" hidden="1" x14ac:dyDescent="0.2">
      <c r="D398" s="211" t="s">
        <v>327</v>
      </c>
      <c r="E398" s="211"/>
      <c r="F398" s="212">
        <v>2319317</v>
      </c>
      <c r="G398" s="213">
        <v>1012500</v>
      </c>
    </row>
    <row r="399" spans="4:7" s="10" customFormat="1" hidden="1" x14ac:dyDescent="0.2">
      <c r="D399" s="211" t="s">
        <v>328</v>
      </c>
      <c r="E399" s="211"/>
      <c r="F399" s="212">
        <v>113567808.5</v>
      </c>
      <c r="G399" s="213">
        <v>111669231.73999999</v>
      </c>
    </row>
    <row r="400" spans="4:7" s="10" customFormat="1" hidden="1" x14ac:dyDescent="0.2">
      <c r="D400" s="214" t="s">
        <v>329</v>
      </c>
      <c r="E400" s="214"/>
      <c r="F400" s="212">
        <v>98141936.400000006</v>
      </c>
      <c r="G400" s="213">
        <v>99567969.200000003</v>
      </c>
    </row>
    <row r="401" spans="4:7" s="10" customFormat="1" hidden="1" x14ac:dyDescent="0.2">
      <c r="D401" s="214" t="s">
        <v>330</v>
      </c>
      <c r="E401" s="214"/>
      <c r="F401" s="212">
        <v>6825821.9500000002</v>
      </c>
      <c r="G401" s="213">
        <v>5379926.7800000003</v>
      </c>
    </row>
    <row r="402" spans="4:7" s="10" customFormat="1" hidden="1" x14ac:dyDescent="0.2">
      <c r="D402" s="214" t="s">
        <v>331</v>
      </c>
      <c r="E402" s="214"/>
      <c r="F402" s="212">
        <v>8600050.1500000004</v>
      </c>
      <c r="G402" s="213">
        <v>6721335.7599999998</v>
      </c>
    </row>
    <row r="403" spans="4:7" s="10" customFormat="1" hidden="1" x14ac:dyDescent="0.2">
      <c r="D403" s="214" t="s">
        <v>332</v>
      </c>
      <c r="E403" s="214"/>
      <c r="F403" s="212">
        <v>645182100</v>
      </c>
      <c r="G403" s="213">
        <v>293885100</v>
      </c>
    </row>
    <row r="404" spans="4:7" s="10" customFormat="1" hidden="1" x14ac:dyDescent="0.2">
      <c r="D404" s="214" t="s">
        <v>333</v>
      </c>
      <c r="E404" s="214"/>
      <c r="F404" s="212">
        <v>25780000</v>
      </c>
      <c r="G404" s="213">
        <v>1000000</v>
      </c>
    </row>
    <row r="405" spans="4:7" s="10" customFormat="1" hidden="1" x14ac:dyDescent="0.2">
      <c r="D405" s="214" t="s">
        <v>334</v>
      </c>
      <c r="E405" s="214"/>
      <c r="F405" s="212">
        <v>5200000</v>
      </c>
      <c r="G405" s="207">
        <v>0</v>
      </c>
    </row>
    <row r="406" spans="4:7" s="10" customFormat="1" hidden="1" x14ac:dyDescent="0.2">
      <c r="D406" s="214" t="s">
        <v>335</v>
      </c>
      <c r="E406" s="214"/>
      <c r="F406" s="212">
        <v>21595000</v>
      </c>
      <c r="G406" s="207">
        <v>0</v>
      </c>
    </row>
    <row r="407" spans="4:7" s="10" customFormat="1" hidden="1" x14ac:dyDescent="0.2">
      <c r="D407" s="217" t="s">
        <v>336</v>
      </c>
      <c r="E407" s="217"/>
      <c r="F407" s="212">
        <v>0</v>
      </c>
      <c r="G407" s="213">
        <v>19215200</v>
      </c>
    </row>
    <row r="408" spans="4:7" s="10" customFormat="1" hidden="1" x14ac:dyDescent="0.2">
      <c r="D408" s="211" t="s">
        <v>337</v>
      </c>
      <c r="E408" s="211"/>
      <c r="F408" s="212">
        <v>72279000</v>
      </c>
      <c r="G408" s="213">
        <v>64550500</v>
      </c>
    </row>
    <row r="409" spans="4:7" s="10" customFormat="1" hidden="1" x14ac:dyDescent="0.2">
      <c r="D409" s="211" t="s">
        <v>338</v>
      </c>
      <c r="E409" s="211"/>
      <c r="F409" s="212">
        <v>27050000</v>
      </c>
      <c r="G409" s="213">
        <v>13100000</v>
      </c>
    </row>
    <row r="410" spans="4:7" s="10" customFormat="1" hidden="1" x14ac:dyDescent="0.2">
      <c r="D410" s="214" t="s">
        <v>339</v>
      </c>
      <c r="E410" s="214"/>
      <c r="F410" s="212">
        <v>43524200</v>
      </c>
      <c r="G410" s="218">
        <v>0</v>
      </c>
    </row>
    <row r="411" spans="4:7" s="10" customFormat="1" hidden="1" x14ac:dyDescent="0.2">
      <c r="D411" s="214" t="s">
        <v>340</v>
      </c>
      <c r="E411" s="214"/>
      <c r="F411" s="212">
        <v>37730000</v>
      </c>
      <c r="G411" s="213">
        <v>12500000</v>
      </c>
    </row>
    <row r="412" spans="4:7" s="10" customFormat="1" hidden="1" x14ac:dyDescent="0.2">
      <c r="D412" s="211" t="s">
        <v>341</v>
      </c>
      <c r="E412" s="211"/>
      <c r="F412" s="212">
        <v>412023900</v>
      </c>
      <c r="G412" s="213">
        <v>183519400</v>
      </c>
    </row>
    <row r="413" spans="4:7" s="10" customFormat="1" hidden="1" x14ac:dyDescent="0.2">
      <c r="D413" s="214" t="s">
        <v>342</v>
      </c>
      <c r="E413" s="214"/>
      <c r="F413" s="212">
        <v>5250000</v>
      </c>
      <c r="G413" s="213">
        <v>750000</v>
      </c>
    </row>
    <row r="414" spans="4:7" s="10" customFormat="1" hidden="1" x14ac:dyDescent="0.2">
      <c r="D414" s="211" t="s">
        <v>343</v>
      </c>
      <c r="E414" s="211"/>
      <c r="F414" s="212">
        <v>5250000</v>
      </c>
      <c r="G414" s="213">
        <v>750000</v>
      </c>
    </row>
    <row r="415" spans="4:7" s="10" customFormat="1" hidden="1" x14ac:dyDescent="0.2">
      <c r="D415" s="211" t="s">
        <v>344</v>
      </c>
      <c r="E415" s="211"/>
      <c r="F415" s="212">
        <v>15157500</v>
      </c>
      <c r="G415" s="207">
        <v>0</v>
      </c>
    </row>
    <row r="416" spans="4:7" s="10" customFormat="1" hidden="1" x14ac:dyDescent="0.2">
      <c r="D416" s="211" t="s">
        <v>345</v>
      </c>
      <c r="E416" s="211"/>
      <c r="F416" s="212">
        <v>15157500</v>
      </c>
      <c r="G416" s="207">
        <v>0</v>
      </c>
    </row>
    <row r="417" spans="4:7" s="10" customFormat="1" hidden="1" x14ac:dyDescent="0.2">
      <c r="D417" s="214" t="s">
        <v>346</v>
      </c>
      <c r="E417" s="214"/>
      <c r="F417" s="212">
        <v>46697000</v>
      </c>
      <c r="G417" s="213">
        <v>203904300</v>
      </c>
    </row>
    <row r="418" spans="4:7" s="10" customFormat="1" hidden="1" x14ac:dyDescent="0.2">
      <c r="D418" s="214" t="s">
        <v>347</v>
      </c>
      <c r="E418" s="214"/>
      <c r="F418" s="212">
        <v>28906000</v>
      </c>
      <c r="G418" s="207">
        <v>0</v>
      </c>
    </row>
    <row r="419" spans="4:7" s="10" customFormat="1" hidden="1" x14ac:dyDescent="0.2">
      <c r="D419" s="214" t="s">
        <v>348</v>
      </c>
      <c r="E419" s="214"/>
      <c r="F419" s="212">
        <v>17791000</v>
      </c>
      <c r="G419" s="207">
        <v>0</v>
      </c>
    </row>
    <row r="420" spans="4:7" s="10" customFormat="1" hidden="1" x14ac:dyDescent="0.2">
      <c r="D420" s="216" t="s">
        <v>349</v>
      </c>
      <c r="E420" s="216"/>
      <c r="F420" s="212">
        <v>0</v>
      </c>
      <c r="G420" s="213">
        <v>169237300</v>
      </c>
    </row>
    <row r="421" spans="4:7" s="10" customFormat="1" hidden="1" x14ac:dyDescent="0.2">
      <c r="D421" s="216" t="s">
        <v>350</v>
      </c>
      <c r="E421" s="216"/>
      <c r="F421" s="212">
        <v>0</v>
      </c>
      <c r="G421" s="213">
        <v>34667000</v>
      </c>
    </row>
    <row r="422" spans="4:7" s="10" customFormat="1" hidden="1" x14ac:dyDescent="0.2">
      <c r="D422" s="214" t="s">
        <v>351</v>
      </c>
      <c r="E422" s="214"/>
      <c r="F422" s="212">
        <v>1186297725</v>
      </c>
      <c r="G422" s="213">
        <v>1494655250</v>
      </c>
    </row>
    <row r="423" spans="4:7" s="10" customFormat="1" hidden="1" x14ac:dyDescent="0.2">
      <c r="D423" s="216" t="s">
        <v>352</v>
      </c>
      <c r="E423" s="216"/>
      <c r="F423" s="212">
        <v>0</v>
      </c>
      <c r="G423" s="213">
        <v>4200000</v>
      </c>
    </row>
    <row r="424" spans="4:7" s="10" customFormat="1" hidden="1" x14ac:dyDescent="0.2">
      <c r="D424" s="214" t="s">
        <v>353</v>
      </c>
      <c r="E424" s="214"/>
      <c r="F424" s="212">
        <v>69000000</v>
      </c>
      <c r="G424" s="213">
        <v>49720000</v>
      </c>
    </row>
    <row r="425" spans="4:7" s="10" customFormat="1" hidden="1" x14ac:dyDescent="0.2">
      <c r="D425" s="214" t="s">
        <v>354</v>
      </c>
      <c r="E425" s="214"/>
      <c r="F425" s="212">
        <v>377612100</v>
      </c>
      <c r="G425" s="213">
        <v>1115343000</v>
      </c>
    </row>
    <row r="426" spans="4:7" s="10" customFormat="1" hidden="1" x14ac:dyDescent="0.2">
      <c r="D426" s="214" t="s">
        <v>355</v>
      </c>
      <c r="E426" s="214"/>
      <c r="F426" s="212">
        <v>490393825</v>
      </c>
      <c r="G426" s="213">
        <v>98392250</v>
      </c>
    </row>
    <row r="427" spans="4:7" s="10" customFormat="1" hidden="1" x14ac:dyDescent="0.2">
      <c r="D427" s="214" t="s">
        <v>356</v>
      </c>
      <c r="E427" s="214"/>
      <c r="F427" s="212">
        <v>249291800</v>
      </c>
      <c r="G427" s="213">
        <v>227000000</v>
      </c>
    </row>
    <row r="428" spans="4:7" s="10" customFormat="1" hidden="1" x14ac:dyDescent="0.2">
      <c r="D428" s="209" t="s">
        <v>201</v>
      </c>
      <c r="E428" s="209"/>
      <c r="F428" s="207">
        <v>3179384187</v>
      </c>
      <c r="G428" s="215">
        <v>2994421148</v>
      </c>
    </row>
    <row r="429" spans="4:7" s="10" customFormat="1" hidden="1" x14ac:dyDescent="0.2">
      <c r="D429" s="214" t="s">
        <v>357</v>
      </c>
      <c r="E429" s="214"/>
      <c r="F429" s="212">
        <v>606778826</v>
      </c>
      <c r="G429" s="213">
        <v>537024898</v>
      </c>
    </row>
    <row r="430" spans="4:7" s="10" customFormat="1" hidden="1" x14ac:dyDescent="0.2">
      <c r="D430" s="214" t="s">
        <v>358</v>
      </c>
      <c r="E430" s="214"/>
      <c r="F430" s="212">
        <v>49625000</v>
      </c>
      <c r="G430" s="207"/>
    </row>
    <row r="431" spans="4:7" s="10" customFormat="1" hidden="1" x14ac:dyDescent="0.2">
      <c r="D431" s="214" t="s">
        <v>359</v>
      </c>
      <c r="E431" s="214"/>
      <c r="F431" s="212">
        <v>8742000</v>
      </c>
      <c r="G431" s="207"/>
    </row>
    <row r="432" spans="4:7" s="10" customFormat="1" hidden="1" x14ac:dyDescent="0.2">
      <c r="D432" s="214" t="s">
        <v>360</v>
      </c>
      <c r="E432" s="214"/>
      <c r="F432" s="212">
        <v>34666218</v>
      </c>
      <c r="G432" s="213">
        <v>27343490</v>
      </c>
    </row>
    <row r="433" spans="4:7" s="10" customFormat="1" hidden="1" x14ac:dyDescent="0.2">
      <c r="D433" s="214" t="s">
        <v>361</v>
      </c>
      <c r="E433" s="214"/>
      <c r="F433" s="212">
        <v>261384158</v>
      </c>
      <c r="G433" s="213">
        <v>182675908</v>
      </c>
    </row>
    <row r="434" spans="4:7" s="10" customFormat="1" hidden="1" x14ac:dyDescent="0.2">
      <c r="D434" s="214" t="s">
        <v>362</v>
      </c>
      <c r="E434" s="214"/>
      <c r="F434" s="212">
        <v>20626500</v>
      </c>
      <c r="G434" s="213">
        <v>215000</v>
      </c>
    </row>
    <row r="435" spans="4:7" s="10" customFormat="1" hidden="1" x14ac:dyDescent="0.2">
      <c r="D435" s="214" t="s">
        <v>363</v>
      </c>
      <c r="E435" s="214"/>
      <c r="F435" s="212">
        <v>510000</v>
      </c>
      <c r="G435" s="213">
        <v>1415000</v>
      </c>
    </row>
    <row r="436" spans="4:7" s="10" customFormat="1" hidden="1" x14ac:dyDescent="0.2">
      <c r="D436" s="214" t="s">
        <v>364</v>
      </c>
      <c r="E436" s="214"/>
      <c r="F436" s="212">
        <v>875000</v>
      </c>
      <c r="G436" s="213">
        <v>34907000</v>
      </c>
    </row>
    <row r="437" spans="4:7" s="10" customFormat="1" hidden="1" x14ac:dyDescent="0.2">
      <c r="D437" s="214" t="s">
        <v>365</v>
      </c>
      <c r="E437" s="214"/>
      <c r="F437" s="212">
        <v>3085000</v>
      </c>
      <c r="G437" s="213">
        <v>43900000</v>
      </c>
    </row>
    <row r="438" spans="4:7" s="10" customFormat="1" hidden="1" x14ac:dyDescent="0.2">
      <c r="D438" s="214" t="s">
        <v>366</v>
      </c>
      <c r="E438" s="214"/>
      <c r="F438" s="212">
        <v>148270450</v>
      </c>
      <c r="G438" s="213">
        <v>154050500</v>
      </c>
    </row>
    <row r="439" spans="4:7" s="10" customFormat="1" ht="12.75" hidden="1" customHeight="1" x14ac:dyDescent="0.2">
      <c r="D439" s="216" t="s">
        <v>367</v>
      </c>
      <c r="E439" s="216"/>
      <c r="F439" s="212"/>
      <c r="G439" s="213">
        <v>46313000</v>
      </c>
    </row>
    <row r="440" spans="4:7" s="10" customFormat="1" hidden="1" x14ac:dyDescent="0.2">
      <c r="D440" s="214" t="s">
        <v>368</v>
      </c>
      <c r="E440" s="214"/>
      <c r="F440" s="212">
        <v>27630000</v>
      </c>
    </row>
    <row r="441" spans="4:7" s="10" customFormat="1" hidden="1" x14ac:dyDescent="0.2">
      <c r="D441" s="214" t="s">
        <v>369</v>
      </c>
      <c r="E441" s="214"/>
      <c r="F441" s="212">
        <v>43259000</v>
      </c>
      <c r="G441" s="213">
        <v>41605000</v>
      </c>
    </row>
    <row r="442" spans="4:7" s="10" customFormat="1" hidden="1" x14ac:dyDescent="0.2">
      <c r="D442" s="216" t="s">
        <v>370</v>
      </c>
      <c r="E442" s="216"/>
      <c r="F442" s="212"/>
      <c r="G442" s="213">
        <v>2200000</v>
      </c>
    </row>
    <row r="443" spans="4:7" s="10" customFormat="1" hidden="1" x14ac:dyDescent="0.2">
      <c r="D443" s="214" t="s">
        <v>371</v>
      </c>
      <c r="E443" s="214"/>
      <c r="F443" s="212">
        <v>8105500</v>
      </c>
      <c r="G443" s="213">
        <v>2400000</v>
      </c>
    </row>
    <row r="444" spans="4:7" s="10" customFormat="1" hidden="1" x14ac:dyDescent="0.2">
      <c r="D444" s="214" t="s">
        <v>372</v>
      </c>
      <c r="E444" s="214"/>
      <c r="F444" s="212">
        <v>2572605361</v>
      </c>
      <c r="G444" s="213">
        <v>2457396250</v>
      </c>
    </row>
    <row r="445" spans="4:7" s="10" customFormat="1" hidden="1" x14ac:dyDescent="0.2">
      <c r="D445" s="214" t="s">
        <v>373</v>
      </c>
      <c r="E445" s="214"/>
      <c r="F445" s="212">
        <v>1665249061</v>
      </c>
      <c r="G445" s="213">
        <v>1714906650</v>
      </c>
    </row>
    <row r="446" spans="4:7" s="10" customFormat="1" hidden="1" x14ac:dyDescent="0.2">
      <c r="D446" s="214" t="s">
        <v>374</v>
      </c>
      <c r="E446" s="214"/>
      <c r="F446" s="212">
        <v>631225300</v>
      </c>
      <c r="G446" s="213">
        <v>199452000</v>
      </c>
    </row>
    <row r="447" spans="4:7" s="10" customFormat="1" hidden="1" x14ac:dyDescent="0.2">
      <c r="D447" s="214" t="s">
        <v>375</v>
      </c>
      <c r="E447" s="214"/>
      <c r="F447" s="212">
        <v>276131000</v>
      </c>
      <c r="G447" s="213">
        <v>543037600</v>
      </c>
    </row>
    <row r="448" spans="4:7" s="10" customFormat="1" hidden="1" x14ac:dyDescent="0.2">
      <c r="D448" s="209" t="s">
        <v>202</v>
      </c>
      <c r="E448" s="209"/>
      <c r="F448" s="207">
        <v>2658580012</v>
      </c>
      <c r="G448" s="215">
        <v>844038062</v>
      </c>
    </row>
    <row r="449" spans="4:7" s="10" customFormat="1" hidden="1" x14ac:dyDescent="0.2">
      <c r="D449" s="214" t="s">
        <v>376</v>
      </c>
      <c r="E449" s="214"/>
      <c r="F449" s="212">
        <v>2658580012</v>
      </c>
      <c r="G449" s="213">
        <v>844038062</v>
      </c>
    </row>
    <row r="450" spans="4:7" s="10" customFormat="1" hidden="1" x14ac:dyDescent="0.2">
      <c r="D450" s="211" t="s">
        <v>377</v>
      </c>
      <c r="E450" s="211"/>
      <c r="F450" s="212">
        <v>2576455741</v>
      </c>
      <c r="G450" s="213">
        <v>722900720</v>
      </c>
    </row>
    <row r="451" spans="4:7" s="10" customFormat="1" hidden="1" x14ac:dyDescent="0.2">
      <c r="D451" s="214" t="s">
        <v>378</v>
      </c>
      <c r="E451" s="214"/>
      <c r="F451" s="212">
        <v>41300000</v>
      </c>
      <c r="G451" s="213">
        <v>111475000</v>
      </c>
    </row>
    <row r="452" spans="4:7" s="10" customFormat="1" hidden="1" x14ac:dyDescent="0.2">
      <c r="D452" s="214" t="s">
        <v>379</v>
      </c>
      <c r="E452" s="214"/>
      <c r="F452" s="212">
        <v>40824271</v>
      </c>
      <c r="G452" s="213">
        <v>9662342</v>
      </c>
    </row>
    <row r="453" spans="4:7" s="10" customFormat="1" hidden="1" x14ac:dyDescent="0.2">
      <c r="D453" s="210" t="s">
        <v>203</v>
      </c>
      <c r="E453" s="210"/>
      <c r="F453" s="207">
        <v>50000000</v>
      </c>
      <c r="G453" s="215">
        <v>99842000</v>
      </c>
    </row>
    <row r="454" spans="4:7" s="10" customFormat="1" hidden="1" x14ac:dyDescent="0.2">
      <c r="D454" s="214" t="s">
        <v>380</v>
      </c>
      <c r="E454" s="214"/>
      <c r="F454" s="212">
        <v>50000000</v>
      </c>
      <c r="G454" s="213">
        <v>99842000</v>
      </c>
    </row>
    <row r="455" spans="4:7" s="10" customFormat="1" hidden="1" x14ac:dyDescent="0.2">
      <c r="D455" s="214" t="s">
        <v>381</v>
      </c>
      <c r="E455" s="214"/>
      <c r="F455" s="212">
        <v>50000000</v>
      </c>
      <c r="G455" s="213">
        <v>99842000</v>
      </c>
    </row>
    <row r="456" spans="4:7" s="10" customFormat="1" hidden="1" x14ac:dyDescent="0.2">
      <c r="D456" s="209" t="s">
        <v>110</v>
      </c>
      <c r="E456" s="209"/>
      <c r="F456" s="207">
        <v>1441281800</v>
      </c>
      <c r="G456" s="215">
        <v>1458450850</v>
      </c>
    </row>
    <row r="457" spans="4:7" s="10" customFormat="1" hidden="1" x14ac:dyDescent="0.2">
      <c r="D457" s="210" t="s">
        <v>204</v>
      </c>
      <c r="E457" s="210"/>
      <c r="F457" s="207">
        <v>1051665000</v>
      </c>
      <c r="G457" s="215">
        <v>1137885000</v>
      </c>
    </row>
    <row r="458" spans="4:7" s="10" customFormat="1" hidden="1" x14ac:dyDescent="0.2">
      <c r="D458" s="214" t="s">
        <v>382</v>
      </c>
      <c r="E458" s="214"/>
      <c r="F458" s="212">
        <v>1051665000</v>
      </c>
      <c r="G458" s="213">
        <v>1137885000</v>
      </c>
    </row>
    <row r="459" spans="4:7" s="10" customFormat="1" hidden="1" x14ac:dyDescent="0.2">
      <c r="D459" s="214" t="s">
        <v>382</v>
      </c>
      <c r="E459" s="214"/>
      <c r="F459" s="212">
        <v>1051665000</v>
      </c>
      <c r="G459" s="213">
        <v>1137885000</v>
      </c>
    </row>
    <row r="460" spans="4:7" s="10" customFormat="1" hidden="1" x14ac:dyDescent="0.2">
      <c r="D460" s="210" t="s">
        <v>205</v>
      </c>
      <c r="E460" s="210"/>
      <c r="F460" s="207">
        <v>389616800</v>
      </c>
      <c r="G460" s="215">
        <v>320565850</v>
      </c>
    </row>
    <row r="461" spans="4:7" s="10" customFormat="1" hidden="1" x14ac:dyDescent="0.2">
      <c r="D461" s="214" t="s">
        <v>383</v>
      </c>
      <c r="E461" s="214"/>
      <c r="F461" s="212">
        <v>389616800</v>
      </c>
      <c r="G461" s="213">
        <v>320565850</v>
      </c>
    </row>
    <row r="462" spans="4:7" s="10" customFormat="1" hidden="1" x14ac:dyDescent="0.2">
      <c r="D462" s="214" t="s">
        <v>384</v>
      </c>
      <c r="E462" s="214"/>
      <c r="F462" s="212">
        <v>389616800</v>
      </c>
      <c r="G462" s="213">
        <v>320565850</v>
      </c>
    </row>
    <row r="463" spans="4:7" s="10" customFormat="1" hidden="1" x14ac:dyDescent="0.2">
      <c r="D463" s="209" t="s">
        <v>206</v>
      </c>
      <c r="E463" s="209"/>
      <c r="F463" s="207">
        <v>2433871325</v>
      </c>
      <c r="G463" s="215">
        <v>3133517193</v>
      </c>
    </row>
    <row r="464" spans="4:7" s="10" customFormat="1" hidden="1" x14ac:dyDescent="0.2">
      <c r="D464" s="210" t="s">
        <v>207</v>
      </c>
      <c r="E464" s="210"/>
      <c r="F464" s="207">
        <v>2132867280</v>
      </c>
      <c r="G464" s="215">
        <v>1736696393</v>
      </c>
    </row>
    <row r="465" spans="4:7" s="10" customFormat="1" hidden="1" x14ac:dyDescent="0.2">
      <c r="D465" s="219" t="s">
        <v>208</v>
      </c>
      <c r="E465" s="219"/>
      <c r="F465" s="207">
        <v>0</v>
      </c>
      <c r="G465" s="215">
        <v>599950</v>
      </c>
    </row>
    <row r="466" spans="4:7" s="10" customFormat="1" hidden="1" x14ac:dyDescent="0.2">
      <c r="D466" s="216" t="s">
        <v>385</v>
      </c>
      <c r="E466" s="216"/>
      <c r="F466" s="207">
        <v>0</v>
      </c>
      <c r="G466" s="213">
        <v>599950</v>
      </c>
    </row>
    <row r="467" spans="4:7" s="10" customFormat="1" hidden="1" x14ac:dyDescent="0.2">
      <c r="D467" s="216" t="s">
        <v>386</v>
      </c>
      <c r="E467" s="216"/>
      <c r="F467" s="207">
        <v>0</v>
      </c>
      <c r="G467" s="213">
        <v>599950</v>
      </c>
    </row>
    <row r="468" spans="4:7" s="10" customFormat="1" hidden="1" x14ac:dyDescent="0.2">
      <c r="D468" s="210" t="s">
        <v>209</v>
      </c>
      <c r="E468" s="210"/>
      <c r="F468" s="207">
        <v>1367119280</v>
      </c>
      <c r="G468" s="215">
        <v>626794153</v>
      </c>
    </row>
    <row r="469" spans="4:7" s="10" customFormat="1" hidden="1" x14ac:dyDescent="0.2">
      <c r="D469" s="211" t="s">
        <v>387</v>
      </c>
      <c r="E469" s="211"/>
      <c r="F469" s="212">
        <v>69009000</v>
      </c>
      <c r="G469" s="213">
        <v>73135000</v>
      </c>
    </row>
    <row r="470" spans="4:7" s="10" customFormat="1" hidden="1" x14ac:dyDescent="0.2">
      <c r="D470" s="214" t="s">
        <v>388</v>
      </c>
      <c r="E470" s="214"/>
      <c r="F470" s="212">
        <v>19999000</v>
      </c>
      <c r="G470" s="207">
        <v>0</v>
      </c>
    </row>
    <row r="471" spans="4:7" s="10" customFormat="1" hidden="1" x14ac:dyDescent="0.2">
      <c r="D471" s="211" t="s">
        <v>389</v>
      </c>
      <c r="E471" s="211"/>
      <c r="F471" s="212">
        <v>49010000</v>
      </c>
      <c r="G471" s="213">
        <v>73135000</v>
      </c>
    </row>
    <row r="472" spans="4:7" s="10" customFormat="1" hidden="1" x14ac:dyDescent="0.2">
      <c r="D472" s="214" t="s">
        <v>390</v>
      </c>
      <c r="E472" s="214"/>
      <c r="F472" s="212">
        <v>1103416280</v>
      </c>
      <c r="G472" s="213">
        <v>519683147</v>
      </c>
    </row>
    <row r="473" spans="4:7" s="10" customFormat="1" hidden="1" x14ac:dyDescent="0.2">
      <c r="D473" s="211" t="s">
        <v>391</v>
      </c>
      <c r="E473" s="211"/>
      <c r="F473" s="212">
        <v>197479580</v>
      </c>
      <c r="G473" s="213">
        <v>271815797</v>
      </c>
    </row>
    <row r="474" spans="4:7" s="10" customFormat="1" hidden="1" x14ac:dyDescent="0.2">
      <c r="D474" s="217" t="s">
        <v>392</v>
      </c>
      <c r="E474" s="217"/>
      <c r="F474" s="212">
        <v>0</v>
      </c>
      <c r="G474" s="213">
        <v>2310000</v>
      </c>
    </row>
    <row r="475" spans="4:7" s="10" customFormat="1" hidden="1" x14ac:dyDescent="0.2">
      <c r="D475" s="211" t="s">
        <v>393</v>
      </c>
      <c r="E475" s="211"/>
      <c r="F475" s="212">
        <v>223992000</v>
      </c>
      <c r="G475" s="213">
        <v>6150000</v>
      </c>
    </row>
    <row r="476" spans="4:7" s="10" customFormat="1" hidden="1" x14ac:dyDescent="0.2">
      <c r="D476" s="211" t="s">
        <v>394</v>
      </c>
      <c r="E476" s="211"/>
      <c r="F476" s="212">
        <v>1804700</v>
      </c>
      <c r="G476" s="213">
        <v>45561800</v>
      </c>
    </row>
    <row r="477" spans="4:7" s="10" customFormat="1" hidden="1" x14ac:dyDescent="0.2">
      <c r="D477" s="214" t="s">
        <v>395</v>
      </c>
      <c r="E477" s="214"/>
      <c r="F477" s="212">
        <v>680140000</v>
      </c>
      <c r="G477" s="213">
        <v>193845550</v>
      </c>
    </row>
    <row r="478" spans="4:7" s="10" customFormat="1" hidden="1" x14ac:dyDescent="0.2">
      <c r="D478" s="214" t="s">
        <v>396</v>
      </c>
      <c r="E478" s="214"/>
      <c r="F478" s="212">
        <v>194694000</v>
      </c>
      <c r="G478" s="213">
        <v>33976006</v>
      </c>
    </row>
    <row r="479" spans="4:7" s="10" customFormat="1" hidden="1" x14ac:dyDescent="0.2">
      <c r="D479" s="217" t="s">
        <v>397</v>
      </c>
      <c r="E479" s="217"/>
      <c r="F479" s="212">
        <v>0</v>
      </c>
      <c r="G479" s="213">
        <v>14121190</v>
      </c>
    </row>
    <row r="480" spans="4:7" s="10" customFormat="1" hidden="1" x14ac:dyDescent="0.2">
      <c r="D480" s="211" t="s">
        <v>398</v>
      </c>
      <c r="E480" s="211"/>
      <c r="F480" s="212">
        <v>104895000</v>
      </c>
      <c r="G480" s="207">
        <v>0</v>
      </c>
    </row>
    <row r="481" spans="1:15" s="10" customFormat="1" hidden="1" x14ac:dyDescent="0.2">
      <c r="D481" s="211" t="s">
        <v>399</v>
      </c>
      <c r="E481" s="211"/>
      <c r="F481" s="212">
        <v>74925000</v>
      </c>
      <c r="G481" s="213">
        <v>19854816</v>
      </c>
    </row>
    <row r="482" spans="1:15" s="10" customFormat="1" hidden="1" x14ac:dyDescent="0.2">
      <c r="D482" s="211" t="s">
        <v>400</v>
      </c>
      <c r="E482" s="211"/>
      <c r="F482" s="212">
        <v>14874000</v>
      </c>
      <c r="G482" s="207">
        <v>0</v>
      </c>
    </row>
    <row r="483" spans="1:15" s="10" customFormat="1" hidden="1" x14ac:dyDescent="0.2">
      <c r="D483" s="210" t="s">
        <v>210</v>
      </c>
      <c r="E483" s="210"/>
      <c r="F483" s="207">
        <v>246907500</v>
      </c>
      <c r="G483" s="215">
        <v>481836200</v>
      </c>
    </row>
    <row r="484" spans="1:15" s="10" customFormat="1" hidden="1" x14ac:dyDescent="0.2">
      <c r="D484" s="211" t="s">
        <v>401</v>
      </c>
      <c r="E484" s="211"/>
      <c r="F484" s="212">
        <v>246907500</v>
      </c>
      <c r="G484" s="213">
        <v>478921200</v>
      </c>
    </row>
    <row r="485" spans="1:15" s="10" customFormat="1" hidden="1" x14ac:dyDescent="0.2">
      <c r="D485" s="214" t="s">
        <v>402</v>
      </c>
      <c r="E485" s="214"/>
      <c r="F485" s="212">
        <v>183290000</v>
      </c>
      <c r="G485" s="213">
        <v>131143800</v>
      </c>
    </row>
    <row r="486" spans="1:15" s="10" customFormat="1" hidden="1" x14ac:dyDescent="0.2">
      <c r="D486" s="214" t="s">
        <v>403</v>
      </c>
      <c r="E486" s="214"/>
      <c r="F486" s="212">
        <v>36259000</v>
      </c>
      <c r="G486" s="213">
        <v>298999400</v>
      </c>
    </row>
    <row r="487" spans="1:15" s="10" customFormat="1" hidden="1" x14ac:dyDescent="0.2">
      <c r="D487" s="216" t="s">
        <v>404</v>
      </c>
      <c r="E487" s="216"/>
      <c r="F487" s="212">
        <v>0</v>
      </c>
      <c r="G487" s="213">
        <v>9088000</v>
      </c>
    </row>
    <row r="488" spans="1:15" s="10" customFormat="1" hidden="1" x14ac:dyDescent="0.2">
      <c r="D488" s="217" t="s">
        <v>405</v>
      </c>
      <c r="E488" s="217"/>
      <c r="F488" s="212">
        <v>0</v>
      </c>
      <c r="G488" s="213">
        <v>24690000</v>
      </c>
    </row>
    <row r="489" spans="1:15" s="10" customFormat="1" hidden="1" x14ac:dyDescent="0.2">
      <c r="D489" s="211" t="s">
        <v>406</v>
      </c>
      <c r="E489" s="211"/>
      <c r="F489" s="212">
        <v>27358500</v>
      </c>
      <c r="G489" s="213">
        <v>15000000</v>
      </c>
    </row>
    <row r="490" spans="1:15" s="10" customFormat="1" hidden="1" x14ac:dyDescent="0.2">
      <c r="D490" s="217" t="s">
        <v>407</v>
      </c>
      <c r="E490" s="217"/>
      <c r="F490" s="212">
        <v>0</v>
      </c>
      <c r="G490" s="213">
        <v>2915000</v>
      </c>
    </row>
    <row r="491" spans="1:15" s="10" customFormat="1" x14ac:dyDescent="0.2">
      <c r="D491" s="220"/>
      <c r="E491" s="220"/>
      <c r="F491" s="202"/>
      <c r="G491" s="202"/>
      <c r="K491" s="1"/>
      <c r="L491" s="1"/>
      <c r="M491" s="1"/>
      <c r="N491" s="1"/>
      <c r="O491" s="1"/>
    </row>
    <row r="492" spans="1:15" s="10" customFormat="1" x14ac:dyDescent="0.2">
      <c r="D492" s="1" t="s">
        <v>228</v>
      </c>
      <c r="E492" s="1"/>
      <c r="F492" s="202"/>
      <c r="G492" s="202"/>
      <c r="K492" s="1"/>
      <c r="L492" s="1"/>
      <c r="M492" s="1"/>
      <c r="N492" s="1"/>
      <c r="O492" s="1"/>
    </row>
    <row r="493" spans="1:15" s="10" customFormat="1" ht="30" customHeight="1" x14ac:dyDescent="0.2">
      <c r="A493" s="203"/>
      <c r="B493" s="203"/>
      <c r="C493" s="203"/>
      <c r="D493" s="204" t="s">
        <v>408</v>
      </c>
      <c r="E493" s="204"/>
      <c r="F493" s="204"/>
      <c r="G493" s="204"/>
      <c r="H493" s="204"/>
      <c r="I493" s="204"/>
      <c r="J493" s="203"/>
    </row>
    <row r="494" spans="1:15" s="10" customFormat="1" x14ac:dyDescent="0.2"/>
    <row r="495" spans="1:15" s="10" customFormat="1" ht="38.25" x14ac:dyDescent="0.2">
      <c r="B495" s="10" t="s">
        <v>409</v>
      </c>
      <c r="D495" s="221" t="s">
        <v>410</v>
      </c>
      <c r="E495" s="222"/>
      <c r="F495" s="223" t="s">
        <v>411</v>
      </c>
      <c r="G495" s="224" t="s">
        <v>412</v>
      </c>
    </row>
    <row r="496" spans="1:15" s="203" customFormat="1" ht="30" customHeight="1" x14ac:dyDescent="0.2">
      <c r="A496" s="10"/>
      <c r="B496" s="10"/>
      <c r="C496" s="10"/>
      <c r="D496" s="225"/>
      <c r="E496" s="226" t="s">
        <v>413</v>
      </c>
      <c r="F496" s="227">
        <v>0</v>
      </c>
      <c r="G496" s="228">
        <v>0</v>
      </c>
      <c r="H496" s="10"/>
      <c r="I496" s="10"/>
      <c r="J496" s="10"/>
    </row>
    <row r="497" spans="1:10" s="10" customFormat="1" x14ac:dyDescent="0.2">
      <c r="E497" s="1"/>
      <c r="F497" s="202"/>
      <c r="G497" s="202"/>
    </row>
    <row r="498" spans="1:10" s="10" customFormat="1" x14ac:dyDescent="0.2">
      <c r="D498" s="1" t="s">
        <v>228</v>
      </c>
      <c r="E498" s="1"/>
      <c r="F498" s="202"/>
      <c r="G498" s="202"/>
    </row>
    <row r="499" spans="1:10" s="10" customFormat="1" ht="30" customHeight="1" x14ac:dyDescent="0.2">
      <c r="A499" s="203"/>
      <c r="B499" s="203"/>
      <c r="C499" s="203"/>
      <c r="D499" s="204" t="s">
        <v>414</v>
      </c>
      <c r="E499" s="204"/>
      <c r="F499" s="204"/>
      <c r="G499" s="204"/>
      <c r="H499" s="204"/>
      <c r="I499" s="204"/>
      <c r="J499" s="203"/>
    </row>
    <row r="500" spans="1:10" s="10" customFormat="1" x14ac:dyDescent="0.2"/>
    <row r="501" spans="1:10" s="10" customFormat="1" ht="38.25" x14ac:dyDescent="0.2">
      <c r="B501" s="10" t="s">
        <v>415</v>
      </c>
      <c r="D501" s="229" t="s">
        <v>416</v>
      </c>
      <c r="E501" s="229"/>
      <c r="F501" s="223" t="s">
        <v>411</v>
      </c>
      <c r="G501" s="223" t="s">
        <v>412</v>
      </c>
    </row>
    <row r="502" spans="1:10" s="203" customFormat="1" ht="13.5" x14ac:dyDescent="0.2">
      <c r="A502" s="10"/>
      <c r="B502" s="10"/>
      <c r="C502" s="10"/>
      <c r="D502" s="230"/>
      <c r="E502" s="231" t="s">
        <v>417</v>
      </c>
      <c r="F502" s="232">
        <v>43764554214.260002</v>
      </c>
      <c r="G502" s="233">
        <v>39817736092.389999</v>
      </c>
      <c r="H502" s="10"/>
      <c r="I502" s="10"/>
      <c r="J502" s="10"/>
    </row>
    <row r="503" spans="1:10" s="203" customFormat="1" ht="13.5" x14ac:dyDescent="0.2">
      <c r="A503" s="10"/>
      <c r="B503" s="10"/>
      <c r="C503" s="10"/>
      <c r="D503" s="230"/>
      <c r="E503" s="231" t="s">
        <v>418</v>
      </c>
      <c r="F503" s="232">
        <v>23378198013</v>
      </c>
      <c r="G503" s="233">
        <v>21580196831</v>
      </c>
      <c r="H503" s="10"/>
      <c r="I503" s="10"/>
      <c r="J503" s="10"/>
    </row>
    <row r="504" spans="1:10" s="203" customFormat="1" ht="13.5" x14ac:dyDescent="0.2">
      <c r="A504" s="10"/>
      <c r="B504" s="10"/>
      <c r="C504" s="10"/>
      <c r="D504" s="230"/>
      <c r="E504" s="231" t="s">
        <v>419</v>
      </c>
      <c r="F504" s="232">
        <v>10094685903</v>
      </c>
      <c r="G504" s="233">
        <v>9919355363</v>
      </c>
      <c r="H504" s="10"/>
      <c r="I504" s="10"/>
      <c r="J504" s="10"/>
    </row>
    <row r="505" spans="1:10" s="203" customFormat="1" ht="13.5" x14ac:dyDescent="0.2">
      <c r="A505" s="10"/>
      <c r="B505" s="10"/>
      <c r="C505" s="10"/>
      <c r="D505" s="230"/>
      <c r="E505" s="231" t="s">
        <v>420</v>
      </c>
      <c r="F505" s="232">
        <v>7157041915</v>
      </c>
      <c r="G505" s="233">
        <v>7145682080</v>
      </c>
      <c r="H505" s="10"/>
      <c r="I505" s="10"/>
      <c r="J505" s="10"/>
    </row>
    <row r="506" spans="1:10" s="203" customFormat="1" ht="13.5" x14ac:dyDescent="0.2">
      <c r="A506" s="10"/>
      <c r="B506" s="10"/>
      <c r="C506" s="10"/>
      <c r="D506" s="230"/>
      <c r="E506" s="231" t="s">
        <v>421</v>
      </c>
      <c r="F506" s="232">
        <v>7157041915</v>
      </c>
      <c r="G506" s="233">
        <v>7145682080</v>
      </c>
      <c r="H506" s="10"/>
      <c r="I506" s="10"/>
      <c r="J506" s="10"/>
    </row>
    <row r="507" spans="1:10" s="203" customFormat="1" ht="13.5" x14ac:dyDescent="0.2">
      <c r="A507" s="10"/>
      <c r="B507" s="10"/>
      <c r="C507" s="10"/>
      <c r="D507" s="230"/>
      <c r="E507" s="231" t="s">
        <v>422</v>
      </c>
      <c r="F507" s="232">
        <v>637821371</v>
      </c>
      <c r="G507" s="233">
        <v>670010161</v>
      </c>
      <c r="H507" s="10"/>
      <c r="I507" s="10"/>
      <c r="J507" s="10"/>
    </row>
    <row r="508" spans="1:10" s="203" customFormat="1" ht="13.5" x14ac:dyDescent="0.2">
      <c r="A508" s="10"/>
      <c r="B508" s="10"/>
      <c r="C508" s="10"/>
      <c r="D508" s="230"/>
      <c r="E508" s="231" t="s">
        <v>423</v>
      </c>
      <c r="F508" s="232">
        <v>637821371</v>
      </c>
      <c r="G508" s="233">
        <v>670010161</v>
      </c>
      <c r="H508" s="10"/>
      <c r="I508" s="10"/>
      <c r="J508" s="10"/>
    </row>
    <row r="509" spans="1:10" s="203" customFormat="1" ht="13.5" x14ac:dyDescent="0.2">
      <c r="A509" s="10"/>
      <c r="B509" s="10"/>
      <c r="C509" s="10"/>
      <c r="D509" s="230"/>
      <c r="E509" s="231" t="s">
        <v>424</v>
      </c>
      <c r="F509" s="232">
        <v>389175000</v>
      </c>
      <c r="G509" s="233">
        <v>562157000</v>
      </c>
      <c r="H509" s="10"/>
      <c r="I509" s="10"/>
      <c r="J509" s="10"/>
    </row>
    <row r="510" spans="1:10" s="203" customFormat="1" ht="13.5" x14ac:dyDescent="0.2">
      <c r="A510" s="10"/>
      <c r="B510" s="10"/>
      <c r="C510" s="10"/>
      <c r="D510" s="230"/>
      <c r="E510" s="231" t="s">
        <v>425</v>
      </c>
      <c r="F510" s="232">
        <v>389175000</v>
      </c>
      <c r="G510" s="233">
        <v>562157000</v>
      </c>
      <c r="H510" s="10"/>
      <c r="I510" s="10"/>
      <c r="J510" s="10"/>
    </row>
    <row r="511" spans="1:10" s="203" customFormat="1" ht="13.5" x14ac:dyDescent="0.2">
      <c r="A511" s="10"/>
      <c r="B511" s="10"/>
      <c r="C511" s="10"/>
      <c r="D511" s="230"/>
      <c r="E511" s="231" t="s">
        <v>426</v>
      </c>
      <c r="F511" s="232">
        <v>395802000</v>
      </c>
      <c r="G511" s="233">
        <v>133676000</v>
      </c>
      <c r="H511" s="10"/>
      <c r="I511" s="10"/>
      <c r="J511" s="10"/>
    </row>
    <row r="512" spans="1:10" s="203" customFormat="1" ht="13.5" x14ac:dyDescent="0.2">
      <c r="A512" s="10"/>
      <c r="B512" s="10"/>
      <c r="C512" s="10"/>
      <c r="D512" s="230"/>
      <c r="E512" s="231" t="s">
        <v>427</v>
      </c>
      <c r="F512" s="232">
        <v>395802000</v>
      </c>
      <c r="G512" s="233">
        <v>133676000</v>
      </c>
      <c r="H512" s="10"/>
      <c r="I512" s="10"/>
      <c r="J512" s="10"/>
    </row>
    <row r="513" spans="1:10" s="203" customFormat="1" ht="13.5" x14ac:dyDescent="0.2">
      <c r="A513" s="10"/>
      <c r="B513" s="10"/>
      <c r="C513" s="10"/>
      <c r="D513" s="230"/>
      <c r="E513" s="231" t="s">
        <v>428</v>
      </c>
      <c r="F513" s="232">
        <v>262020000</v>
      </c>
      <c r="G513" s="233">
        <v>254690000</v>
      </c>
      <c r="H513" s="10"/>
      <c r="I513" s="10"/>
      <c r="J513" s="10"/>
    </row>
    <row r="514" spans="1:10" s="203" customFormat="1" ht="13.5" x14ac:dyDescent="0.2">
      <c r="A514" s="10"/>
      <c r="B514" s="10"/>
      <c r="C514" s="10"/>
      <c r="D514" s="230"/>
      <c r="E514" s="231" t="s">
        <v>429</v>
      </c>
      <c r="F514" s="232">
        <v>262020000</v>
      </c>
      <c r="G514" s="233">
        <v>254690000</v>
      </c>
      <c r="H514" s="10"/>
      <c r="I514" s="10"/>
      <c r="J514" s="10"/>
    </row>
    <row r="515" spans="1:10" s="203" customFormat="1" ht="13.5" x14ac:dyDescent="0.2">
      <c r="A515" s="10"/>
      <c r="B515" s="10"/>
      <c r="C515" s="10"/>
      <c r="D515" s="230"/>
      <c r="E515" s="231" t="s">
        <v>430</v>
      </c>
      <c r="F515" s="232">
        <v>409028160</v>
      </c>
      <c r="G515" s="233">
        <v>421846500</v>
      </c>
      <c r="H515" s="10"/>
      <c r="I515" s="10"/>
      <c r="J515" s="10"/>
    </row>
    <row r="516" spans="1:10" s="203" customFormat="1" ht="13.5" x14ac:dyDescent="0.2">
      <c r="A516" s="10"/>
      <c r="B516" s="10"/>
      <c r="C516" s="10"/>
      <c r="D516" s="230"/>
      <c r="E516" s="231" t="s">
        <v>431</v>
      </c>
      <c r="F516" s="232">
        <v>409028160</v>
      </c>
      <c r="G516" s="233">
        <v>421846500</v>
      </c>
      <c r="H516" s="10"/>
      <c r="I516" s="10"/>
      <c r="J516" s="10"/>
    </row>
    <row r="517" spans="1:10" s="203" customFormat="1" ht="13.5" x14ac:dyDescent="0.2">
      <c r="A517" s="10"/>
      <c r="B517" s="10"/>
      <c r="C517" s="10"/>
      <c r="D517" s="230"/>
      <c r="E517" s="231" t="s">
        <v>432</v>
      </c>
      <c r="F517" s="232">
        <v>126102081</v>
      </c>
      <c r="G517" s="233">
        <v>38021803</v>
      </c>
      <c r="H517" s="10"/>
      <c r="I517" s="10"/>
      <c r="J517" s="10"/>
    </row>
    <row r="518" spans="1:10" s="203" customFormat="1" ht="13.5" x14ac:dyDescent="0.2">
      <c r="A518" s="10"/>
      <c r="B518" s="10"/>
      <c r="C518" s="10"/>
      <c r="D518" s="230"/>
      <c r="E518" s="231" t="s">
        <v>433</v>
      </c>
      <c r="F518" s="232">
        <v>126102081</v>
      </c>
      <c r="G518" s="233">
        <v>38021803</v>
      </c>
      <c r="H518" s="10"/>
      <c r="I518" s="10"/>
      <c r="J518" s="10"/>
    </row>
    <row r="519" spans="1:10" s="203" customFormat="1" ht="13.5" x14ac:dyDescent="0.2">
      <c r="A519" s="10"/>
      <c r="B519" s="10"/>
      <c r="C519" s="10"/>
      <c r="D519" s="230"/>
      <c r="E519" s="231" t="s">
        <v>434</v>
      </c>
      <c r="F519" s="232">
        <v>105821</v>
      </c>
      <c r="G519" s="233">
        <v>112179</v>
      </c>
      <c r="H519" s="10"/>
      <c r="I519" s="10"/>
      <c r="J519" s="10"/>
    </row>
    <row r="520" spans="1:10" s="203" customFormat="1" ht="13.5" x14ac:dyDescent="0.2">
      <c r="A520" s="10"/>
      <c r="B520" s="10"/>
      <c r="C520" s="10"/>
      <c r="D520" s="230"/>
      <c r="E520" s="231" t="s">
        <v>435</v>
      </c>
      <c r="F520" s="232">
        <v>105821</v>
      </c>
      <c r="G520" s="233">
        <v>112179</v>
      </c>
      <c r="H520" s="10"/>
      <c r="I520" s="10"/>
      <c r="J520" s="10"/>
    </row>
    <row r="521" spans="1:10" s="203" customFormat="1" ht="13.5" x14ac:dyDescent="0.2">
      <c r="A521" s="10"/>
      <c r="B521" s="10"/>
      <c r="C521" s="10"/>
      <c r="D521" s="230"/>
      <c r="E521" s="231" t="s">
        <v>436</v>
      </c>
      <c r="F521" s="232">
        <v>658696068</v>
      </c>
      <c r="G521" s="233">
        <v>634393772</v>
      </c>
      <c r="H521" s="10"/>
      <c r="I521" s="10"/>
      <c r="J521" s="10"/>
    </row>
    <row r="522" spans="1:10" s="203" customFormat="1" ht="13.5" x14ac:dyDescent="0.2">
      <c r="A522" s="10"/>
      <c r="B522" s="10"/>
      <c r="C522" s="10"/>
      <c r="D522" s="230"/>
      <c r="E522" s="231" t="s">
        <v>437</v>
      </c>
      <c r="F522" s="232">
        <v>658696068</v>
      </c>
      <c r="G522" s="233">
        <v>634393772</v>
      </c>
      <c r="H522" s="10"/>
      <c r="I522" s="10"/>
      <c r="J522" s="10"/>
    </row>
    <row r="523" spans="1:10" s="203" customFormat="1" ht="13.5" x14ac:dyDescent="0.2">
      <c r="A523" s="10"/>
      <c r="B523" s="10"/>
      <c r="C523" s="10"/>
      <c r="D523" s="230"/>
      <c r="E523" s="231" t="s">
        <v>438</v>
      </c>
      <c r="F523" s="232">
        <v>14723316</v>
      </c>
      <c r="G523" s="233">
        <v>14691336</v>
      </c>
      <c r="H523" s="10"/>
      <c r="I523" s="10"/>
      <c r="J523" s="10"/>
    </row>
    <row r="524" spans="1:10" s="203" customFormat="1" ht="13.5" x14ac:dyDescent="0.2">
      <c r="A524" s="10"/>
      <c r="B524" s="10"/>
      <c r="C524" s="10"/>
      <c r="D524" s="230"/>
      <c r="E524" s="231" t="s">
        <v>439</v>
      </c>
      <c r="F524" s="232">
        <v>14723316</v>
      </c>
      <c r="G524" s="233">
        <v>14691336</v>
      </c>
      <c r="H524" s="10"/>
      <c r="I524" s="10"/>
      <c r="J524" s="10"/>
    </row>
    <row r="525" spans="1:10" s="203" customFormat="1" ht="13.5" x14ac:dyDescent="0.2">
      <c r="A525" s="10"/>
      <c r="B525" s="10"/>
      <c r="C525" s="10"/>
      <c r="D525" s="230"/>
      <c r="E525" s="231" t="s">
        <v>440</v>
      </c>
      <c r="F525" s="232">
        <v>44170171</v>
      </c>
      <c r="G525" s="233">
        <v>44074532</v>
      </c>
      <c r="H525" s="10"/>
      <c r="I525" s="10"/>
      <c r="J525" s="10"/>
    </row>
    <row r="526" spans="1:10" s="203" customFormat="1" ht="13.5" x14ac:dyDescent="0.2">
      <c r="A526" s="10"/>
      <c r="B526" s="10"/>
      <c r="C526" s="10"/>
      <c r="D526" s="230"/>
      <c r="E526" s="231" t="s">
        <v>441</v>
      </c>
      <c r="F526" s="232">
        <v>44170171</v>
      </c>
      <c r="G526" s="233">
        <v>44074532</v>
      </c>
      <c r="H526" s="10"/>
      <c r="I526" s="10"/>
      <c r="J526" s="10"/>
    </row>
    <row r="527" spans="1:10" s="203" customFormat="1" ht="13.5" x14ac:dyDescent="0.2">
      <c r="A527" s="10"/>
      <c r="B527" s="10"/>
      <c r="C527" s="10"/>
      <c r="D527" s="230"/>
      <c r="E527" s="231" t="s">
        <v>442</v>
      </c>
      <c r="F527" s="232">
        <v>12306667086</v>
      </c>
      <c r="G527" s="233">
        <v>10715247272</v>
      </c>
      <c r="H527" s="10"/>
      <c r="I527" s="10"/>
      <c r="J527" s="10"/>
    </row>
    <row r="528" spans="1:10" s="203" customFormat="1" ht="27" x14ac:dyDescent="0.2">
      <c r="A528" s="10"/>
      <c r="B528" s="10"/>
      <c r="C528" s="10"/>
      <c r="D528" s="230"/>
      <c r="E528" s="234" t="s">
        <v>443</v>
      </c>
      <c r="F528" s="232">
        <v>3117126082</v>
      </c>
      <c r="G528" s="233">
        <v>2678788233</v>
      </c>
      <c r="H528" s="10"/>
      <c r="I528" s="10"/>
      <c r="J528" s="10"/>
    </row>
    <row r="529" spans="1:10" s="203" customFormat="1" ht="27" x14ac:dyDescent="0.2">
      <c r="A529" s="10"/>
      <c r="B529" s="10"/>
      <c r="C529" s="10"/>
      <c r="D529" s="230"/>
      <c r="E529" s="234" t="s">
        <v>444</v>
      </c>
      <c r="F529" s="232">
        <v>3117126082</v>
      </c>
      <c r="G529" s="233">
        <v>2678788233</v>
      </c>
      <c r="H529" s="10"/>
      <c r="I529" s="10"/>
      <c r="J529" s="10"/>
    </row>
    <row r="530" spans="1:10" s="203" customFormat="1" ht="27" x14ac:dyDescent="0.2">
      <c r="A530" s="10"/>
      <c r="B530" s="10"/>
      <c r="C530" s="10"/>
      <c r="D530" s="230"/>
      <c r="E530" s="234" t="s">
        <v>445</v>
      </c>
      <c r="F530" s="232">
        <v>901864478</v>
      </c>
      <c r="G530" s="233">
        <v>364462441</v>
      </c>
      <c r="H530" s="10"/>
      <c r="I530" s="10"/>
      <c r="J530" s="10"/>
    </row>
    <row r="531" spans="1:10" s="203" customFormat="1" ht="27" x14ac:dyDescent="0.2">
      <c r="A531" s="10"/>
      <c r="B531" s="10"/>
      <c r="C531" s="10"/>
      <c r="D531" s="230"/>
      <c r="E531" s="234" t="s">
        <v>446</v>
      </c>
      <c r="F531" s="232">
        <v>901864478</v>
      </c>
      <c r="G531" s="233">
        <v>364462441</v>
      </c>
      <c r="H531" s="10"/>
      <c r="I531" s="10"/>
      <c r="J531" s="10"/>
    </row>
    <row r="532" spans="1:10" s="203" customFormat="1" ht="27" x14ac:dyDescent="0.2">
      <c r="A532" s="10"/>
      <c r="B532" s="10"/>
      <c r="C532" s="10"/>
      <c r="D532" s="230"/>
      <c r="E532" s="234" t="s">
        <v>447</v>
      </c>
      <c r="F532" s="232">
        <v>3611756838</v>
      </c>
      <c r="G532" s="233">
        <v>3653498906</v>
      </c>
      <c r="H532" s="10"/>
      <c r="I532" s="10"/>
      <c r="J532" s="10"/>
    </row>
    <row r="533" spans="1:10" s="203" customFormat="1" ht="27" x14ac:dyDescent="0.2">
      <c r="A533" s="10"/>
      <c r="B533" s="10"/>
      <c r="C533" s="10"/>
      <c r="D533" s="230"/>
      <c r="E533" s="234" t="s">
        <v>448</v>
      </c>
      <c r="F533" s="232">
        <v>3611756838</v>
      </c>
      <c r="G533" s="233">
        <v>3653498906</v>
      </c>
      <c r="H533" s="10"/>
      <c r="I533" s="10"/>
      <c r="J533" s="10"/>
    </row>
    <row r="534" spans="1:10" s="203" customFormat="1" ht="27" x14ac:dyDescent="0.2">
      <c r="A534" s="10"/>
      <c r="B534" s="10"/>
      <c r="C534" s="10"/>
      <c r="D534" s="230"/>
      <c r="E534" s="234" t="s">
        <v>449</v>
      </c>
      <c r="F534" s="232">
        <v>4675919688</v>
      </c>
      <c r="G534" s="233">
        <v>4018497692</v>
      </c>
      <c r="H534" s="10"/>
      <c r="I534" s="10"/>
      <c r="J534" s="10"/>
    </row>
    <row r="535" spans="1:10" s="203" customFormat="1" ht="27" x14ac:dyDescent="0.2">
      <c r="A535" s="10"/>
      <c r="B535" s="10"/>
      <c r="C535" s="10"/>
      <c r="D535" s="230"/>
      <c r="E535" s="234" t="s">
        <v>450</v>
      </c>
      <c r="F535" s="232">
        <v>4675919688</v>
      </c>
      <c r="G535" s="233">
        <v>4018497692</v>
      </c>
      <c r="H535" s="10"/>
      <c r="I535" s="10"/>
      <c r="J535" s="10"/>
    </row>
    <row r="536" spans="1:10" s="203" customFormat="1" ht="13.5" x14ac:dyDescent="0.2">
      <c r="A536" s="10"/>
      <c r="B536" s="10"/>
      <c r="C536" s="10"/>
      <c r="D536" s="230"/>
      <c r="E536" s="231" t="s">
        <v>451</v>
      </c>
      <c r="F536" s="232">
        <v>105174070</v>
      </c>
      <c r="G536" s="233">
        <v>174261562</v>
      </c>
      <c r="H536" s="10"/>
      <c r="I536" s="10"/>
      <c r="J536" s="10"/>
    </row>
    <row r="537" spans="1:10" s="203" customFormat="1" ht="13.5" x14ac:dyDescent="0.2">
      <c r="A537" s="10"/>
      <c r="B537" s="10"/>
      <c r="C537" s="10"/>
      <c r="D537" s="230"/>
      <c r="E537" s="231" t="s">
        <v>452</v>
      </c>
      <c r="F537" s="232">
        <v>23400000</v>
      </c>
      <c r="G537" s="233">
        <v>54600000</v>
      </c>
      <c r="H537" s="10"/>
      <c r="I537" s="10"/>
      <c r="J537" s="10"/>
    </row>
    <row r="538" spans="1:10" s="203" customFormat="1" ht="13.5" x14ac:dyDescent="0.2">
      <c r="A538" s="10"/>
      <c r="B538" s="10"/>
      <c r="C538" s="10"/>
      <c r="D538" s="230"/>
      <c r="E538" s="231" t="s">
        <v>452</v>
      </c>
      <c r="F538" s="232">
        <v>23400000</v>
      </c>
      <c r="G538" s="233">
        <v>54600000</v>
      </c>
      <c r="H538" s="10"/>
      <c r="I538" s="10"/>
      <c r="J538" s="10"/>
    </row>
    <row r="539" spans="1:10" s="203" customFormat="1" ht="13.5" x14ac:dyDescent="0.2">
      <c r="A539" s="10"/>
      <c r="B539" s="10"/>
      <c r="C539" s="10"/>
      <c r="D539" s="230"/>
      <c r="E539" s="231" t="s">
        <v>453</v>
      </c>
      <c r="F539" s="232">
        <v>2808000</v>
      </c>
      <c r="G539" s="233">
        <v>7056000</v>
      </c>
      <c r="H539" s="10"/>
      <c r="I539" s="10"/>
      <c r="J539" s="10"/>
    </row>
    <row r="540" spans="1:10" s="203" customFormat="1" ht="13.5" x14ac:dyDescent="0.2">
      <c r="A540" s="10"/>
      <c r="B540" s="10"/>
      <c r="C540" s="10"/>
      <c r="D540" s="230"/>
      <c r="E540" s="231" t="s">
        <v>453</v>
      </c>
      <c r="F540" s="232">
        <v>2808000</v>
      </c>
      <c r="G540" s="233">
        <v>7056000</v>
      </c>
      <c r="H540" s="10"/>
      <c r="I540" s="10"/>
      <c r="J540" s="10"/>
    </row>
    <row r="541" spans="1:10" s="203" customFormat="1" ht="13.5" x14ac:dyDescent="0.2">
      <c r="A541" s="10"/>
      <c r="B541" s="10"/>
      <c r="C541" s="10"/>
      <c r="D541" s="230"/>
      <c r="E541" s="231" t="s">
        <v>454</v>
      </c>
      <c r="F541" s="232">
        <v>72360000</v>
      </c>
      <c r="G541" s="233">
        <v>98280000</v>
      </c>
      <c r="H541" s="10"/>
      <c r="I541" s="10"/>
      <c r="J541" s="10"/>
    </row>
    <row r="542" spans="1:10" s="203" customFormat="1" ht="13.5" x14ac:dyDescent="0.2">
      <c r="A542" s="10"/>
      <c r="B542" s="10"/>
      <c r="C542" s="10"/>
      <c r="D542" s="230"/>
      <c r="E542" s="231" t="s">
        <v>454</v>
      </c>
      <c r="F542" s="232">
        <v>72360000</v>
      </c>
      <c r="G542" s="233">
        <v>98280000</v>
      </c>
      <c r="H542" s="10"/>
      <c r="I542" s="10"/>
      <c r="J542" s="10"/>
    </row>
    <row r="543" spans="1:10" s="203" customFormat="1" ht="13.5" x14ac:dyDescent="0.2">
      <c r="A543" s="10"/>
      <c r="B543" s="10"/>
      <c r="C543" s="10"/>
      <c r="D543" s="230"/>
      <c r="E543" s="231" t="s">
        <v>455</v>
      </c>
      <c r="F543" s="232">
        <v>2100180</v>
      </c>
      <c r="G543" s="233">
        <v>7097160</v>
      </c>
      <c r="H543" s="10"/>
      <c r="I543" s="10"/>
      <c r="J543" s="10"/>
    </row>
    <row r="544" spans="1:10" s="203" customFormat="1" ht="13.5" x14ac:dyDescent="0.2">
      <c r="A544" s="10"/>
      <c r="B544" s="10"/>
      <c r="C544" s="10"/>
      <c r="D544" s="230"/>
      <c r="E544" s="231" t="s">
        <v>455</v>
      </c>
      <c r="F544" s="232">
        <v>2100180</v>
      </c>
      <c r="G544" s="233">
        <v>7097160</v>
      </c>
      <c r="H544" s="10"/>
      <c r="I544" s="10"/>
      <c r="J544" s="10"/>
    </row>
    <row r="545" spans="1:10" s="203" customFormat="1" ht="27" x14ac:dyDescent="0.2">
      <c r="A545" s="10"/>
      <c r="B545" s="10"/>
      <c r="C545" s="10"/>
      <c r="D545" s="230"/>
      <c r="E545" s="231" t="s">
        <v>456</v>
      </c>
      <c r="F545" s="232">
        <v>2033790</v>
      </c>
      <c r="G545" s="233">
        <v>1295242</v>
      </c>
      <c r="H545" s="10"/>
      <c r="I545" s="10"/>
      <c r="J545" s="10"/>
    </row>
    <row r="546" spans="1:10" s="203" customFormat="1" ht="27" x14ac:dyDescent="0.2">
      <c r="A546" s="10"/>
      <c r="B546" s="10"/>
      <c r="C546" s="10"/>
      <c r="D546" s="230"/>
      <c r="E546" s="231" t="s">
        <v>457</v>
      </c>
      <c r="F546" s="232">
        <v>2033790</v>
      </c>
      <c r="G546" s="233">
        <v>1295242</v>
      </c>
      <c r="H546" s="10"/>
      <c r="I546" s="10"/>
      <c r="J546" s="10"/>
    </row>
    <row r="547" spans="1:10" s="203" customFormat="1" ht="13.5" x14ac:dyDescent="0.2">
      <c r="A547" s="10"/>
      <c r="B547" s="10"/>
      <c r="C547" s="10"/>
      <c r="D547" s="230"/>
      <c r="E547" s="231" t="s">
        <v>458</v>
      </c>
      <c r="F547" s="232">
        <v>100</v>
      </c>
      <c r="G547" s="233">
        <v>360</v>
      </c>
      <c r="H547" s="10"/>
      <c r="I547" s="10"/>
      <c r="J547" s="10"/>
    </row>
    <row r="548" spans="1:10" s="203" customFormat="1" ht="13.5" x14ac:dyDescent="0.2">
      <c r="A548" s="10"/>
      <c r="B548" s="10"/>
      <c r="C548" s="10"/>
      <c r="D548" s="230"/>
      <c r="E548" s="231" t="s">
        <v>458</v>
      </c>
      <c r="F548" s="232">
        <v>100</v>
      </c>
      <c r="G548" s="233">
        <v>360</v>
      </c>
      <c r="H548" s="10"/>
      <c r="I548" s="10"/>
      <c r="J548" s="10"/>
    </row>
    <row r="549" spans="1:10" s="203" customFormat="1" ht="13.5" x14ac:dyDescent="0.2">
      <c r="A549" s="10"/>
      <c r="B549" s="10"/>
      <c r="C549" s="10"/>
      <c r="D549" s="230"/>
      <c r="E549" s="231" t="s">
        <v>459</v>
      </c>
      <c r="F549" s="232">
        <v>2284800</v>
      </c>
      <c r="G549" s="233">
        <v>5483520</v>
      </c>
      <c r="H549" s="10"/>
      <c r="I549" s="10"/>
      <c r="J549" s="10"/>
    </row>
    <row r="550" spans="1:10" s="203" customFormat="1" ht="13.5" x14ac:dyDescent="0.2">
      <c r="A550" s="10"/>
      <c r="B550" s="10"/>
      <c r="C550" s="10"/>
      <c r="D550" s="230"/>
      <c r="E550" s="231" t="s">
        <v>459</v>
      </c>
      <c r="F550" s="232">
        <v>2284800</v>
      </c>
      <c r="G550" s="233">
        <v>5483520</v>
      </c>
      <c r="H550" s="10"/>
      <c r="I550" s="10"/>
      <c r="J550" s="10"/>
    </row>
    <row r="551" spans="1:10" s="203" customFormat="1" ht="27" x14ac:dyDescent="0.2">
      <c r="A551" s="10"/>
      <c r="B551" s="10"/>
      <c r="C551" s="10"/>
      <c r="D551" s="230"/>
      <c r="E551" s="231" t="s">
        <v>460</v>
      </c>
      <c r="F551" s="232">
        <v>46800</v>
      </c>
      <c r="G551" s="233">
        <v>112320</v>
      </c>
      <c r="H551" s="10"/>
      <c r="I551" s="10"/>
      <c r="J551" s="10"/>
    </row>
    <row r="552" spans="1:10" s="203" customFormat="1" ht="27" x14ac:dyDescent="0.2">
      <c r="A552" s="10"/>
      <c r="B552" s="10"/>
      <c r="C552" s="10"/>
      <c r="D552" s="230"/>
      <c r="E552" s="231" t="s">
        <v>461</v>
      </c>
      <c r="F552" s="232">
        <v>46800</v>
      </c>
      <c r="G552" s="233">
        <v>112320</v>
      </c>
      <c r="H552" s="10"/>
      <c r="I552" s="10"/>
      <c r="J552" s="10"/>
    </row>
    <row r="553" spans="1:10" s="203" customFormat="1" ht="13.5" x14ac:dyDescent="0.2">
      <c r="A553" s="10"/>
      <c r="B553" s="10"/>
      <c r="C553" s="10"/>
      <c r="D553" s="230"/>
      <c r="E553" s="231" t="s">
        <v>462</v>
      </c>
      <c r="F553" s="232">
        <v>140400</v>
      </c>
      <c r="G553" s="233">
        <v>336960</v>
      </c>
      <c r="H553" s="10"/>
      <c r="I553" s="10"/>
      <c r="J553" s="10"/>
    </row>
    <row r="554" spans="1:10" s="203" customFormat="1" ht="13.5" x14ac:dyDescent="0.2">
      <c r="A554" s="10"/>
      <c r="B554" s="10"/>
      <c r="C554" s="10"/>
      <c r="D554" s="230"/>
      <c r="E554" s="231" t="s">
        <v>462</v>
      </c>
      <c r="F554" s="232">
        <v>140400</v>
      </c>
      <c r="G554" s="233">
        <v>336960</v>
      </c>
      <c r="H554" s="10"/>
      <c r="I554" s="10"/>
      <c r="J554" s="10"/>
    </row>
    <row r="555" spans="1:10" s="203" customFormat="1" ht="27" x14ac:dyDescent="0.2">
      <c r="A555" s="10"/>
      <c r="B555" s="10"/>
      <c r="C555" s="10"/>
      <c r="D555" s="230"/>
      <c r="E555" s="234" t="s">
        <v>463</v>
      </c>
      <c r="F555" s="232">
        <v>871670954</v>
      </c>
      <c r="G555" s="233">
        <v>771332634</v>
      </c>
      <c r="H555" s="10"/>
      <c r="I555" s="10"/>
      <c r="J555" s="10"/>
    </row>
    <row r="556" spans="1:10" s="203" customFormat="1" ht="13.5" x14ac:dyDescent="0.2">
      <c r="A556" s="10"/>
      <c r="B556" s="10"/>
      <c r="C556" s="10"/>
      <c r="D556" s="230"/>
      <c r="E556" s="231" t="s">
        <v>464</v>
      </c>
      <c r="F556" s="232">
        <v>871670954</v>
      </c>
      <c r="G556" s="233">
        <v>771332634</v>
      </c>
      <c r="H556" s="10"/>
      <c r="I556" s="10"/>
      <c r="J556" s="10"/>
    </row>
    <row r="557" spans="1:10" s="203" customFormat="1" ht="13.5" x14ac:dyDescent="0.2">
      <c r="A557" s="10"/>
      <c r="B557" s="10"/>
      <c r="C557" s="10"/>
      <c r="D557" s="230"/>
      <c r="E557" s="231" t="s">
        <v>464</v>
      </c>
      <c r="F557" s="232">
        <v>871670954</v>
      </c>
      <c r="G557" s="233">
        <v>771332634</v>
      </c>
      <c r="H557" s="10"/>
      <c r="I557" s="10"/>
      <c r="J557" s="10"/>
    </row>
    <row r="558" spans="1:10" s="203" customFormat="1" ht="13.5" x14ac:dyDescent="0.2">
      <c r="A558" s="10"/>
      <c r="B558" s="10"/>
      <c r="C558" s="10"/>
      <c r="D558" s="230"/>
      <c r="E558" s="231" t="s">
        <v>465</v>
      </c>
      <c r="F558" s="232">
        <v>18945074401.259998</v>
      </c>
      <c r="G558" s="233">
        <v>16779088411.389999</v>
      </c>
      <c r="H558" s="10"/>
      <c r="I558" s="10"/>
      <c r="J558" s="10"/>
    </row>
    <row r="559" spans="1:10" s="203" customFormat="1" ht="13.5" x14ac:dyDescent="0.2">
      <c r="A559" s="10"/>
      <c r="B559" s="10"/>
      <c r="C559" s="10"/>
      <c r="D559" s="230"/>
      <c r="E559" s="231" t="s">
        <v>466</v>
      </c>
      <c r="F559" s="232">
        <v>5534169512.5</v>
      </c>
      <c r="G559" s="233">
        <v>4715397932</v>
      </c>
      <c r="H559" s="10"/>
      <c r="I559" s="10"/>
      <c r="J559" s="10"/>
    </row>
    <row r="560" spans="1:10" s="203" customFormat="1" ht="13.5" x14ac:dyDescent="0.2">
      <c r="A560" s="10"/>
      <c r="B560" s="10"/>
      <c r="C560" s="10"/>
      <c r="D560" s="230"/>
      <c r="E560" s="231" t="s">
        <v>467</v>
      </c>
      <c r="F560" s="232">
        <v>5534169512.5</v>
      </c>
      <c r="G560" s="233">
        <v>4715397932</v>
      </c>
      <c r="H560" s="10"/>
      <c r="I560" s="10"/>
      <c r="J560" s="10"/>
    </row>
    <row r="561" spans="1:10" s="203" customFormat="1" ht="13.5" x14ac:dyDescent="0.2">
      <c r="A561" s="10"/>
      <c r="B561" s="10"/>
      <c r="C561" s="10"/>
      <c r="D561" s="230"/>
      <c r="E561" s="231" t="s">
        <v>468</v>
      </c>
      <c r="F561" s="232">
        <v>555000</v>
      </c>
      <c r="G561" s="233">
        <v>4312000</v>
      </c>
      <c r="H561" s="10"/>
      <c r="I561" s="10"/>
      <c r="J561" s="10"/>
    </row>
    <row r="562" spans="1:10" s="203" customFormat="1" ht="13.5" x14ac:dyDescent="0.2">
      <c r="A562" s="10"/>
      <c r="B562" s="10"/>
      <c r="C562" s="10"/>
      <c r="D562" s="230"/>
      <c r="E562" s="231" t="s">
        <v>469</v>
      </c>
      <c r="F562" s="232">
        <v>513175575</v>
      </c>
      <c r="G562" s="233">
        <v>390803323</v>
      </c>
      <c r="H562" s="10"/>
      <c r="I562" s="10"/>
      <c r="J562" s="10"/>
    </row>
    <row r="563" spans="1:10" s="203" customFormat="1" ht="13.5" x14ac:dyDescent="0.2">
      <c r="A563" s="10"/>
      <c r="B563" s="10"/>
      <c r="C563" s="10"/>
      <c r="D563" s="230"/>
      <c r="E563" s="231" t="s">
        <v>470</v>
      </c>
      <c r="F563" s="232">
        <v>55695500</v>
      </c>
      <c r="G563" s="233">
        <v>72835000</v>
      </c>
      <c r="H563" s="10"/>
      <c r="I563" s="10"/>
      <c r="J563" s="10"/>
    </row>
    <row r="564" spans="1:10" s="203" customFormat="1" ht="13.5" x14ac:dyDescent="0.2">
      <c r="A564" s="10"/>
      <c r="B564" s="10"/>
      <c r="C564" s="10"/>
      <c r="D564" s="230"/>
      <c r="E564" s="231" t="s">
        <v>471</v>
      </c>
      <c r="F564" s="232">
        <v>2998500</v>
      </c>
      <c r="G564" s="233">
        <v>4425000</v>
      </c>
      <c r="H564" s="10"/>
      <c r="I564" s="10"/>
      <c r="J564" s="10"/>
    </row>
    <row r="565" spans="1:10" s="203" customFormat="1" ht="27" x14ac:dyDescent="0.2">
      <c r="A565" s="10"/>
      <c r="B565" s="10"/>
      <c r="C565" s="10"/>
      <c r="D565" s="230"/>
      <c r="E565" s="231" t="s">
        <v>472</v>
      </c>
      <c r="F565" s="232">
        <v>0</v>
      </c>
      <c r="G565" s="233">
        <v>141452101</v>
      </c>
      <c r="H565" s="10"/>
      <c r="I565" s="10"/>
      <c r="J565" s="10"/>
    </row>
    <row r="566" spans="1:10" s="203" customFormat="1" ht="13.5" x14ac:dyDescent="0.2">
      <c r="A566" s="10"/>
      <c r="B566" s="10"/>
      <c r="C566" s="10"/>
      <c r="D566" s="230"/>
      <c r="E566" s="231" t="s">
        <v>473</v>
      </c>
      <c r="F566" s="232">
        <v>0</v>
      </c>
      <c r="G566" s="233">
        <v>4147000</v>
      </c>
      <c r="H566" s="10"/>
      <c r="I566" s="10"/>
      <c r="J566" s="10"/>
    </row>
    <row r="567" spans="1:10" s="203" customFormat="1" ht="27" x14ac:dyDescent="0.2">
      <c r="A567" s="10"/>
      <c r="B567" s="10"/>
      <c r="C567" s="10"/>
      <c r="D567" s="230"/>
      <c r="E567" s="234" t="s">
        <v>474</v>
      </c>
      <c r="F567" s="232">
        <v>138281290</v>
      </c>
      <c r="G567" s="233">
        <v>346320423</v>
      </c>
      <c r="H567" s="10"/>
      <c r="I567" s="10"/>
      <c r="J567" s="10"/>
    </row>
    <row r="568" spans="1:10" s="203" customFormat="1" ht="27" x14ac:dyDescent="0.2">
      <c r="A568" s="10"/>
      <c r="B568" s="10"/>
      <c r="C568" s="10"/>
      <c r="D568" s="230"/>
      <c r="E568" s="234" t="s">
        <v>475</v>
      </c>
      <c r="F568" s="232">
        <v>107990355</v>
      </c>
      <c r="G568" s="233">
        <v>96261030</v>
      </c>
      <c r="H568" s="10"/>
      <c r="I568" s="10"/>
      <c r="J568" s="10"/>
    </row>
    <row r="569" spans="1:10" s="203" customFormat="1" ht="27" x14ac:dyDescent="0.2">
      <c r="A569" s="10"/>
      <c r="B569" s="10"/>
      <c r="C569" s="10"/>
      <c r="D569" s="230"/>
      <c r="E569" s="231" t="s">
        <v>476</v>
      </c>
      <c r="F569" s="232">
        <v>446038641</v>
      </c>
      <c r="G569" s="233">
        <v>639619000</v>
      </c>
      <c r="H569" s="10"/>
      <c r="I569" s="10"/>
      <c r="J569" s="10"/>
    </row>
    <row r="570" spans="1:10" s="203" customFormat="1" ht="27" x14ac:dyDescent="0.2">
      <c r="A570" s="10"/>
      <c r="B570" s="10"/>
      <c r="C570" s="10"/>
      <c r="D570" s="230"/>
      <c r="E570" s="231" t="s">
        <v>477</v>
      </c>
      <c r="F570" s="232">
        <v>24142000</v>
      </c>
      <c r="G570" s="233">
        <v>25732000</v>
      </c>
      <c r="H570" s="10"/>
      <c r="I570" s="10"/>
      <c r="J570" s="10"/>
    </row>
    <row r="571" spans="1:10" s="203" customFormat="1" ht="27" x14ac:dyDescent="0.2">
      <c r="A571" s="10"/>
      <c r="B571" s="10"/>
      <c r="C571" s="10"/>
      <c r="D571" s="230"/>
      <c r="E571" s="234" t="s">
        <v>478</v>
      </c>
      <c r="F571" s="232">
        <v>270065870.5</v>
      </c>
      <c r="G571" s="233">
        <v>218996475</v>
      </c>
      <c r="H571" s="10"/>
      <c r="I571" s="10"/>
      <c r="J571" s="10"/>
    </row>
    <row r="572" spans="1:10" s="203" customFormat="1" ht="27" x14ac:dyDescent="0.2">
      <c r="A572" s="10"/>
      <c r="B572" s="10"/>
      <c r="C572" s="10"/>
      <c r="D572" s="230"/>
      <c r="E572" s="231" t="s">
        <v>479</v>
      </c>
      <c r="F572" s="232">
        <v>277459276</v>
      </c>
      <c r="G572" s="233">
        <v>319036277</v>
      </c>
      <c r="H572" s="10"/>
      <c r="I572" s="10"/>
      <c r="J572" s="10"/>
    </row>
    <row r="573" spans="1:10" s="203" customFormat="1" ht="27" x14ac:dyDescent="0.2">
      <c r="A573" s="10"/>
      <c r="B573" s="10"/>
      <c r="C573" s="10"/>
      <c r="D573" s="230"/>
      <c r="E573" s="231" t="s">
        <v>480</v>
      </c>
      <c r="F573" s="232">
        <v>77985425</v>
      </c>
      <c r="G573" s="233">
        <v>82503025</v>
      </c>
      <c r="H573" s="10"/>
      <c r="I573" s="10"/>
      <c r="J573" s="10"/>
    </row>
    <row r="574" spans="1:10" s="203" customFormat="1" ht="27" x14ac:dyDescent="0.2">
      <c r="A574" s="10"/>
      <c r="B574" s="10"/>
      <c r="C574" s="10"/>
      <c r="D574" s="230"/>
      <c r="E574" s="234" t="s">
        <v>481</v>
      </c>
      <c r="F574" s="232">
        <v>115271300</v>
      </c>
      <c r="G574" s="233">
        <v>6391050</v>
      </c>
      <c r="H574" s="10"/>
      <c r="I574" s="10"/>
      <c r="J574" s="10"/>
    </row>
    <row r="575" spans="1:10" s="203" customFormat="1" ht="27" x14ac:dyDescent="0.2">
      <c r="A575" s="10"/>
      <c r="B575" s="10"/>
      <c r="C575" s="10"/>
      <c r="D575" s="230"/>
      <c r="E575" s="234" t="s">
        <v>482</v>
      </c>
      <c r="F575" s="232">
        <v>280238000</v>
      </c>
      <c r="G575" s="233">
        <v>121161500</v>
      </c>
      <c r="H575" s="10"/>
      <c r="I575" s="10"/>
      <c r="J575" s="10"/>
    </row>
    <row r="576" spans="1:10" s="203" customFormat="1" ht="27" x14ac:dyDescent="0.2">
      <c r="A576" s="10"/>
      <c r="B576" s="10"/>
      <c r="C576" s="10"/>
      <c r="D576" s="230"/>
      <c r="E576" s="234" t="s">
        <v>483</v>
      </c>
      <c r="F576" s="232">
        <v>175200000</v>
      </c>
      <c r="G576" s="233">
        <v>174822500</v>
      </c>
      <c r="H576" s="10"/>
      <c r="I576" s="10"/>
      <c r="J576" s="10"/>
    </row>
    <row r="577" spans="1:10" s="203" customFormat="1" ht="27" x14ac:dyDescent="0.2">
      <c r="A577" s="10"/>
      <c r="B577" s="10"/>
      <c r="C577" s="10"/>
      <c r="D577" s="230"/>
      <c r="E577" s="234" t="s">
        <v>484</v>
      </c>
      <c r="F577" s="232">
        <v>22490000</v>
      </c>
      <c r="G577" s="233">
        <v>284271574</v>
      </c>
      <c r="H577" s="10"/>
      <c r="I577" s="10"/>
      <c r="J577" s="10"/>
    </row>
    <row r="578" spans="1:10" s="203" customFormat="1" ht="13.5" x14ac:dyDescent="0.2">
      <c r="A578" s="10"/>
      <c r="B578" s="10"/>
      <c r="C578" s="10"/>
      <c r="D578" s="230"/>
      <c r="E578" s="231" t="s">
        <v>485</v>
      </c>
      <c r="F578" s="232">
        <v>1603396279</v>
      </c>
      <c r="G578" s="233">
        <v>917162747</v>
      </c>
      <c r="H578" s="10"/>
      <c r="I578" s="10"/>
      <c r="J578" s="10"/>
    </row>
    <row r="579" spans="1:10" s="203" customFormat="1" ht="13.5" x14ac:dyDescent="0.2">
      <c r="A579" s="10"/>
      <c r="B579" s="10"/>
      <c r="C579" s="10"/>
      <c r="D579" s="230"/>
      <c r="E579" s="231" t="s">
        <v>486</v>
      </c>
      <c r="F579" s="232">
        <v>1406866501</v>
      </c>
      <c r="G579" s="233">
        <v>738594380</v>
      </c>
      <c r="H579" s="10"/>
      <c r="I579" s="10"/>
      <c r="J579" s="10"/>
    </row>
    <row r="580" spans="1:10" s="203" customFormat="1" ht="27" x14ac:dyDescent="0.2">
      <c r="A580" s="10"/>
      <c r="B580" s="10"/>
      <c r="C580" s="10"/>
      <c r="D580" s="230"/>
      <c r="E580" s="231" t="s">
        <v>487</v>
      </c>
      <c r="F580" s="232">
        <v>15720000</v>
      </c>
      <c r="G580" s="233">
        <v>93001527</v>
      </c>
      <c r="H580" s="10"/>
      <c r="I580" s="10"/>
      <c r="J580" s="10"/>
    </row>
    <row r="581" spans="1:10" s="203" customFormat="1" ht="13.5" x14ac:dyDescent="0.2">
      <c r="A581" s="10"/>
      <c r="B581" s="10"/>
      <c r="C581" s="10"/>
      <c r="D581" s="230"/>
      <c r="E581" s="231" t="s">
        <v>488</v>
      </c>
      <c r="F581" s="232">
        <v>0</v>
      </c>
      <c r="G581" s="233">
        <v>21750000</v>
      </c>
      <c r="H581" s="10"/>
      <c r="I581" s="10"/>
      <c r="J581" s="10"/>
    </row>
    <row r="582" spans="1:10" s="203" customFormat="1" ht="13.5" x14ac:dyDescent="0.2">
      <c r="A582" s="10"/>
      <c r="B582" s="10"/>
      <c r="C582" s="10"/>
      <c r="D582" s="230"/>
      <c r="E582" s="231" t="s">
        <v>489</v>
      </c>
      <c r="F582" s="232">
        <v>0</v>
      </c>
      <c r="G582" s="233">
        <v>1000000</v>
      </c>
      <c r="H582" s="10"/>
      <c r="I582" s="10"/>
      <c r="J582" s="10"/>
    </row>
    <row r="583" spans="1:10" s="203" customFormat="1" ht="13.5" x14ac:dyDescent="0.2">
      <c r="A583" s="10"/>
      <c r="B583" s="10"/>
      <c r="C583" s="10"/>
      <c r="D583" s="230"/>
      <c r="E583" s="231" t="s">
        <v>490</v>
      </c>
      <c r="F583" s="232">
        <v>0</v>
      </c>
      <c r="G583" s="233">
        <v>10800000</v>
      </c>
      <c r="H583" s="10"/>
      <c r="I583" s="10"/>
      <c r="J583" s="10"/>
    </row>
    <row r="584" spans="1:10" s="203" customFormat="1" ht="13.5" x14ac:dyDescent="0.2">
      <c r="A584" s="10"/>
      <c r="B584" s="10"/>
      <c r="C584" s="10"/>
      <c r="D584" s="230"/>
      <c r="E584" s="231" t="s">
        <v>491</v>
      </c>
      <c r="F584" s="232">
        <v>600000</v>
      </c>
      <c r="G584" s="233">
        <v>0</v>
      </c>
      <c r="H584" s="10"/>
      <c r="I584" s="10"/>
      <c r="J584" s="10"/>
    </row>
    <row r="585" spans="1:10" s="203" customFormat="1" ht="13.5" x14ac:dyDescent="0.2">
      <c r="A585" s="10"/>
      <c r="B585" s="10"/>
      <c r="C585" s="10"/>
      <c r="D585" s="230"/>
      <c r="E585" s="231" t="s">
        <v>492</v>
      </c>
      <c r="F585" s="232">
        <v>8676515256.3500004</v>
      </c>
      <c r="G585" s="233">
        <v>8125389269.3900003</v>
      </c>
      <c r="H585" s="10"/>
      <c r="I585" s="10"/>
      <c r="J585" s="10"/>
    </row>
    <row r="586" spans="1:10" s="203" customFormat="1" ht="13.5" x14ac:dyDescent="0.2">
      <c r="A586" s="10"/>
      <c r="B586" s="10"/>
      <c r="C586" s="10"/>
      <c r="D586" s="230"/>
      <c r="E586" s="231" t="s">
        <v>493</v>
      </c>
      <c r="F586" s="232">
        <v>6664371495.8500004</v>
      </c>
      <c r="G586" s="233">
        <v>6020525387.6499996</v>
      </c>
      <c r="H586" s="10"/>
      <c r="I586" s="10"/>
      <c r="J586" s="10"/>
    </row>
    <row r="587" spans="1:10" s="203" customFormat="1" ht="27" x14ac:dyDescent="0.2">
      <c r="A587" s="10"/>
      <c r="B587" s="10"/>
      <c r="C587" s="10"/>
      <c r="D587" s="230"/>
      <c r="E587" s="234" t="s">
        <v>494</v>
      </c>
      <c r="F587" s="232">
        <v>207700000</v>
      </c>
      <c r="G587" s="233">
        <v>142400000</v>
      </c>
      <c r="H587" s="10"/>
      <c r="I587" s="10"/>
      <c r="J587" s="10"/>
    </row>
    <row r="588" spans="1:10" s="203" customFormat="1" ht="27" x14ac:dyDescent="0.2">
      <c r="A588" s="10"/>
      <c r="B588" s="10"/>
      <c r="C588" s="10"/>
      <c r="D588" s="230"/>
      <c r="E588" s="234" t="s">
        <v>495</v>
      </c>
      <c r="F588" s="232">
        <v>869750000</v>
      </c>
      <c r="G588" s="233">
        <v>674000000</v>
      </c>
      <c r="H588" s="10"/>
      <c r="I588" s="10"/>
      <c r="J588" s="10"/>
    </row>
    <row r="589" spans="1:10" s="203" customFormat="1" ht="27" x14ac:dyDescent="0.2">
      <c r="A589" s="10"/>
      <c r="B589" s="10"/>
      <c r="C589" s="10"/>
      <c r="D589" s="230"/>
      <c r="E589" s="234" t="s">
        <v>496</v>
      </c>
      <c r="F589" s="232">
        <v>1000000</v>
      </c>
      <c r="G589" s="233">
        <v>0</v>
      </c>
      <c r="H589" s="10"/>
      <c r="I589" s="10"/>
      <c r="J589" s="10"/>
    </row>
    <row r="590" spans="1:10" s="203" customFormat="1" ht="13.5" x14ac:dyDescent="0.2">
      <c r="A590" s="10"/>
      <c r="B590" s="10"/>
      <c r="C590" s="10"/>
      <c r="D590" s="230"/>
      <c r="E590" s="231" t="s">
        <v>497</v>
      </c>
      <c r="F590" s="232">
        <v>48000000</v>
      </c>
      <c r="G590" s="233">
        <v>0</v>
      </c>
      <c r="H590" s="10"/>
      <c r="I590" s="10"/>
      <c r="J590" s="10"/>
    </row>
    <row r="591" spans="1:10" s="203" customFormat="1" ht="13.5" x14ac:dyDescent="0.2">
      <c r="A591" s="10"/>
      <c r="B591" s="10"/>
      <c r="C591" s="10"/>
      <c r="D591" s="230"/>
      <c r="E591" s="231" t="s">
        <v>498</v>
      </c>
      <c r="F591" s="232">
        <v>2843486147.8499999</v>
      </c>
      <c r="G591" s="233">
        <v>2937417415.4899998</v>
      </c>
      <c r="H591" s="10"/>
      <c r="I591" s="10"/>
      <c r="J591" s="10"/>
    </row>
    <row r="592" spans="1:10" s="203" customFormat="1" ht="13.5" x14ac:dyDescent="0.2">
      <c r="A592" s="10"/>
      <c r="B592" s="10"/>
      <c r="C592" s="10"/>
      <c r="D592" s="230"/>
      <c r="E592" s="231" t="s">
        <v>499</v>
      </c>
      <c r="F592" s="232">
        <v>25847640</v>
      </c>
      <c r="G592" s="235">
        <v>0</v>
      </c>
      <c r="H592" s="10"/>
      <c r="I592" s="10"/>
      <c r="J592" s="10"/>
    </row>
    <row r="593" spans="1:10" s="203" customFormat="1" ht="13.5" x14ac:dyDescent="0.2">
      <c r="A593" s="10"/>
      <c r="B593" s="10"/>
      <c r="C593" s="10"/>
      <c r="D593" s="230"/>
      <c r="E593" s="231" t="s">
        <v>500</v>
      </c>
      <c r="F593" s="232">
        <v>892500000</v>
      </c>
      <c r="G593" s="233">
        <v>593500000</v>
      </c>
      <c r="H593" s="10"/>
      <c r="I593" s="10"/>
      <c r="J593" s="10"/>
    </row>
    <row r="594" spans="1:10" s="203" customFormat="1" ht="13.5" x14ac:dyDescent="0.2">
      <c r="A594" s="10"/>
      <c r="B594" s="10"/>
      <c r="C594" s="10"/>
      <c r="D594" s="230"/>
      <c r="E594" s="231" t="s">
        <v>501</v>
      </c>
      <c r="F594" s="232">
        <v>992992987</v>
      </c>
      <c r="G594" s="233">
        <v>941218207.15999997</v>
      </c>
      <c r="H594" s="10"/>
      <c r="I594" s="10"/>
      <c r="J594" s="10"/>
    </row>
    <row r="595" spans="1:10" s="203" customFormat="1" ht="27" x14ac:dyDescent="0.2">
      <c r="A595" s="10"/>
      <c r="B595" s="10"/>
      <c r="C595" s="10"/>
      <c r="D595" s="230"/>
      <c r="E595" s="234" t="s">
        <v>502</v>
      </c>
      <c r="F595" s="232">
        <v>2911000</v>
      </c>
      <c r="G595" s="233">
        <v>0</v>
      </c>
      <c r="H595" s="10"/>
      <c r="I595" s="10"/>
      <c r="J595" s="10"/>
    </row>
    <row r="596" spans="1:10" s="203" customFormat="1" ht="13.5" x14ac:dyDescent="0.2">
      <c r="A596" s="10"/>
      <c r="B596" s="10"/>
      <c r="C596" s="10"/>
      <c r="D596" s="230"/>
      <c r="E596" s="231" t="s">
        <v>503</v>
      </c>
      <c r="F596" s="232">
        <v>0</v>
      </c>
      <c r="G596" s="233">
        <v>17523000</v>
      </c>
      <c r="H596" s="10"/>
      <c r="I596" s="10"/>
      <c r="J596" s="10"/>
    </row>
    <row r="597" spans="1:10" s="203" customFormat="1" ht="13.5" x14ac:dyDescent="0.2">
      <c r="A597" s="10"/>
      <c r="B597" s="10"/>
      <c r="C597" s="10"/>
      <c r="D597" s="230"/>
      <c r="E597" s="231" t="s">
        <v>504</v>
      </c>
      <c r="F597" s="232">
        <v>430500000</v>
      </c>
      <c r="G597" s="233">
        <v>344750000</v>
      </c>
      <c r="H597" s="10"/>
      <c r="I597" s="10"/>
      <c r="J597" s="10"/>
    </row>
    <row r="598" spans="1:10" s="203" customFormat="1" ht="13.5" x14ac:dyDescent="0.2">
      <c r="A598" s="10"/>
      <c r="B598" s="10"/>
      <c r="C598" s="10"/>
      <c r="D598" s="230"/>
      <c r="E598" s="231" t="s">
        <v>505</v>
      </c>
      <c r="F598" s="232">
        <v>46672703</v>
      </c>
      <c r="G598" s="233">
        <v>47162502</v>
      </c>
      <c r="H598" s="10"/>
      <c r="I598" s="10"/>
      <c r="J598" s="10"/>
    </row>
    <row r="599" spans="1:10" s="203" customFormat="1" ht="13.5" x14ac:dyDescent="0.2">
      <c r="A599" s="10"/>
      <c r="B599" s="10"/>
      <c r="C599" s="10"/>
      <c r="D599" s="230"/>
      <c r="E599" s="231" t="s">
        <v>506</v>
      </c>
      <c r="F599" s="232">
        <v>62000500</v>
      </c>
      <c r="G599" s="233">
        <v>57761100</v>
      </c>
      <c r="H599" s="10"/>
      <c r="I599" s="10"/>
      <c r="J599" s="10"/>
    </row>
    <row r="600" spans="1:10" s="203" customFormat="1" ht="13.5" x14ac:dyDescent="0.2">
      <c r="A600" s="10"/>
      <c r="B600" s="10"/>
      <c r="C600" s="10"/>
      <c r="D600" s="230"/>
      <c r="E600" s="231" t="s">
        <v>507</v>
      </c>
      <c r="F600" s="232">
        <v>15000000</v>
      </c>
      <c r="G600" s="233">
        <v>3750000</v>
      </c>
      <c r="H600" s="10"/>
      <c r="I600" s="10"/>
      <c r="J600" s="10"/>
    </row>
    <row r="601" spans="1:10" s="203" customFormat="1" ht="13.5" x14ac:dyDescent="0.2">
      <c r="A601" s="10"/>
      <c r="B601" s="10"/>
      <c r="C601" s="10"/>
      <c r="D601" s="230"/>
      <c r="E601" s="231" t="s">
        <v>508</v>
      </c>
      <c r="F601" s="232">
        <v>1004750</v>
      </c>
      <c r="G601" s="233">
        <v>742000</v>
      </c>
      <c r="H601" s="10"/>
      <c r="I601" s="10"/>
      <c r="J601" s="10"/>
    </row>
    <row r="602" spans="1:10" s="203" customFormat="1" ht="13.5" x14ac:dyDescent="0.2">
      <c r="A602" s="10"/>
      <c r="B602" s="10"/>
      <c r="C602" s="10"/>
      <c r="D602" s="230"/>
      <c r="E602" s="231" t="s">
        <v>509</v>
      </c>
      <c r="F602" s="232">
        <v>114888958</v>
      </c>
      <c r="G602" s="233">
        <v>158381670</v>
      </c>
      <c r="H602" s="10"/>
      <c r="I602" s="10"/>
      <c r="J602" s="10"/>
    </row>
    <row r="603" spans="1:10" s="203" customFormat="1" ht="13.5" x14ac:dyDescent="0.2">
      <c r="A603" s="10"/>
      <c r="B603" s="10"/>
      <c r="C603" s="10"/>
      <c r="D603" s="230"/>
      <c r="E603" s="231" t="s">
        <v>510</v>
      </c>
      <c r="F603" s="232">
        <v>107797493</v>
      </c>
      <c r="G603" s="233">
        <v>100906993</v>
      </c>
      <c r="H603" s="10"/>
      <c r="I603" s="10"/>
      <c r="J603" s="10"/>
    </row>
    <row r="604" spans="1:10" s="203" customFormat="1" ht="13.5" x14ac:dyDescent="0.2">
      <c r="A604" s="10"/>
      <c r="B604" s="10"/>
      <c r="C604" s="10"/>
      <c r="D604" s="230"/>
      <c r="E604" s="231" t="s">
        <v>511</v>
      </c>
      <c r="F604" s="232">
        <v>2319317</v>
      </c>
      <c r="G604" s="233">
        <v>1012500</v>
      </c>
      <c r="H604" s="10"/>
      <c r="I604" s="10"/>
      <c r="J604" s="10"/>
    </row>
    <row r="605" spans="1:10" s="203" customFormat="1" ht="13.5" x14ac:dyDescent="0.2">
      <c r="A605" s="10"/>
      <c r="B605" s="10"/>
      <c r="C605" s="10"/>
      <c r="D605" s="230"/>
      <c r="E605" s="231" t="s">
        <v>512</v>
      </c>
      <c r="F605" s="232">
        <v>113559435.5</v>
      </c>
      <c r="G605" s="233">
        <v>111669231.73999999</v>
      </c>
      <c r="H605" s="10"/>
      <c r="I605" s="10"/>
      <c r="J605" s="10"/>
    </row>
    <row r="606" spans="1:10" s="203" customFormat="1" ht="13.5" x14ac:dyDescent="0.2">
      <c r="A606" s="10"/>
      <c r="B606" s="10"/>
      <c r="C606" s="10"/>
      <c r="D606" s="230"/>
      <c r="E606" s="231" t="s">
        <v>513</v>
      </c>
      <c r="F606" s="232">
        <v>98141936.400000006</v>
      </c>
      <c r="G606" s="233">
        <v>99567969.200000003</v>
      </c>
      <c r="H606" s="10"/>
      <c r="I606" s="10"/>
      <c r="J606" s="10"/>
    </row>
    <row r="607" spans="1:10" s="203" customFormat="1" ht="27" x14ac:dyDescent="0.2">
      <c r="A607" s="10"/>
      <c r="B607" s="10"/>
      <c r="C607" s="10"/>
      <c r="D607" s="230"/>
      <c r="E607" s="231" t="s">
        <v>514</v>
      </c>
      <c r="F607" s="232">
        <v>6812870.9500000002</v>
      </c>
      <c r="G607" s="233">
        <v>5379926.7800000003</v>
      </c>
      <c r="H607" s="10"/>
      <c r="I607" s="10"/>
      <c r="J607" s="10"/>
    </row>
    <row r="608" spans="1:10" s="203" customFormat="1" ht="13.5" x14ac:dyDescent="0.2">
      <c r="A608" s="10"/>
      <c r="B608" s="10"/>
      <c r="C608" s="10"/>
      <c r="D608" s="230"/>
      <c r="E608" s="231" t="s">
        <v>515</v>
      </c>
      <c r="F608" s="232">
        <v>8604628.1500000004</v>
      </c>
      <c r="G608" s="233">
        <v>6721335.7599999998</v>
      </c>
      <c r="H608" s="10"/>
      <c r="I608" s="10"/>
      <c r="J608" s="10"/>
    </row>
    <row r="609" spans="1:10" s="203" customFormat="1" ht="13.5" x14ac:dyDescent="0.2">
      <c r="A609" s="10"/>
      <c r="B609" s="10"/>
      <c r="C609" s="10"/>
      <c r="D609" s="230"/>
      <c r="E609" s="231" t="s">
        <v>516</v>
      </c>
      <c r="F609" s="232">
        <v>645182100</v>
      </c>
      <c r="G609" s="233">
        <v>293885100</v>
      </c>
      <c r="H609" s="10"/>
      <c r="I609" s="10"/>
      <c r="J609" s="10"/>
    </row>
    <row r="610" spans="1:10" s="203" customFormat="1" ht="13.5" x14ac:dyDescent="0.2">
      <c r="A610" s="10"/>
      <c r="B610" s="10"/>
      <c r="C610" s="10"/>
      <c r="D610" s="230"/>
      <c r="E610" s="231" t="s">
        <v>517</v>
      </c>
      <c r="F610" s="232">
        <v>25780000</v>
      </c>
      <c r="G610" s="233">
        <v>1000000</v>
      </c>
      <c r="H610" s="10"/>
      <c r="I610" s="10"/>
      <c r="J610" s="10"/>
    </row>
    <row r="611" spans="1:10" s="203" customFormat="1" ht="13.5" x14ac:dyDescent="0.2">
      <c r="A611" s="10"/>
      <c r="B611" s="10"/>
      <c r="C611" s="10"/>
      <c r="D611" s="230"/>
      <c r="E611" s="231" t="s">
        <v>518</v>
      </c>
      <c r="F611" s="232">
        <v>5200000</v>
      </c>
      <c r="G611" s="233">
        <v>0</v>
      </c>
      <c r="H611" s="10"/>
      <c r="I611" s="10"/>
      <c r="J611" s="10"/>
    </row>
    <row r="612" spans="1:10" s="203" customFormat="1" ht="13.5" x14ac:dyDescent="0.2">
      <c r="A612" s="10"/>
      <c r="B612" s="10"/>
      <c r="C612" s="10"/>
      <c r="D612" s="230"/>
      <c r="E612" s="231" t="s">
        <v>519</v>
      </c>
      <c r="F612" s="232">
        <v>21595000</v>
      </c>
      <c r="G612" s="233">
        <v>0</v>
      </c>
      <c r="H612" s="10"/>
      <c r="I612" s="10"/>
      <c r="J612" s="10"/>
    </row>
    <row r="613" spans="1:10" s="203" customFormat="1" ht="13.5" x14ac:dyDescent="0.2">
      <c r="A613" s="10"/>
      <c r="B613" s="10"/>
      <c r="C613" s="10"/>
      <c r="D613" s="230"/>
      <c r="E613" s="231" t="s">
        <v>520</v>
      </c>
      <c r="F613" s="232">
        <v>0</v>
      </c>
      <c r="G613" s="233">
        <v>19215200</v>
      </c>
      <c r="H613" s="10"/>
      <c r="I613" s="10"/>
      <c r="J613" s="10"/>
    </row>
    <row r="614" spans="1:10" s="203" customFormat="1" ht="13.5" x14ac:dyDescent="0.2">
      <c r="A614" s="10"/>
      <c r="B614" s="10"/>
      <c r="C614" s="10"/>
      <c r="D614" s="230"/>
      <c r="E614" s="231" t="s">
        <v>521</v>
      </c>
      <c r="F614" s="232">
        <v>72279000</v>
      </c>
      <c r="G614" s="233">
        <v>64550500</v>
      </c>
      <c r="H614" s="10"/>
      <c r="I614" s="10"/>
      <c r="J614" s="10"/>
    </row>
    <row r="615" spans="1:10" s="203" customFormat="1" ht="13.5" x14ac:dyDescent="0.2">
      <c r="A615" s="10"/>
      <c r="B615" s="10"/>
      <c r="C615" s="10"/>
      <c r="D615" s="230"/>
      <c r="E615" s="231" t="s">
        <v>522</v>
      </c>
      <c r="F615" s="232">
        <v>27050000</v>
      </c>
      <c r="G615" s="233">
        <v>13100000</v>
      </c>
      <c r="H615" s="10"/>
      <c r="I615" s="10"/>
      <c r="J615" s="10"/>
    </row>
    <row r="616" spans="1:10" s="203" customFormat="1" ht="27" x14ac:dyDescent="0.2">
      <c r="A616" s="10"/>
      <c r="B616" s="10"/>
      <c r="C616" s="10"/>
      <c r="D616" s="230"/>
      <c r="E616" s="231" t="s">
        <v>523</v>
      </c>
      <c r="F616" s="232">
        <v>43524200</v>
      </c>
      <c r="G616" s="233">
        <v>0</v>
      </c>
      <c r="H616" s="10"/>
      <c r="I616" s="10"/>
      <c r="J616" s="10"/>
    </row>
    <row r="617" spans="1:10" s="203" customFormat="1" ht="13.5" x14ac:dyDescent="0.2">
      <c r="A617" s="10"/>
      <c r="B617" s="10"/>
      <c r="C617" s="10"/>
      <c r="D617" s="230"/>
      <c r="E617" s="231" t="s">
        <v>524</v>
      </c>
      <c r="F617" s="232">
        <v>37730000</v>
      </c>
      <c r="G617" s="233">
        <v>12500000</v>
      </c>
      <c r="H617" s="10"/>
      <c r="I617" s="10"/>
      <c r="J617" s="10"/>
    </row>
    <row r="618" spans="1:10" s="203" customFormat="1" ht="13.5" x14ac:dyDescent="0.2">
      <c r="A618" s="10"/>
      <c r="B618" s="10"/>
      <c r="C618" s="10"/>
      <c r="D618" s="230"/>
      <c r="E618" s="231" t="s">
        <v>525</v>
      </c>
      <c r="F618" s="232">
        <v>412023900</v>
      </c>
      <c r="G618" s="233">
        <v>183519400</v>
      </c>
      <c r="H618" s="10"/>
      <c r="I618" s="10"/>
      <c r="J618" s="10"/>
    </row>
    <row r="619" spans="1:10" s="203" customFormat="1" ht="13.5" x14ac:dyDescent="0.2">
      <c r="A619" s="10"/>
      <c r="B619" s="10"/>
      <c r="C619" s="10"/>
      <c r="D619" s="230"/>
      <c r="E619" s="231" t="s">
        <v>526</v>
      </c>
      <c r="F619" s="232">
        <v>5250000</v>
      </c>
      <c r="G619" s="233">
        <v>750000</v>
      </c>
      <c r="H619" s="10"/>
      <c r="I619" s="10"/>
      <c r="J619" s="10"/>
    </row>
    <row r="620" spans="1:10" s="203" customFormat="1" ht="13.5" x14ac:dyDescent="0.2">
      <c r="A620" s="10"/>
      <c r="B620" s="10"/>
      <c r="C620" s="10"/>
      <c r="D620" s="230"/>
      <c r="E620" s="231" t="s">
        <v>527</v>
      </c>
      <c r="F620" s="232">
        <v>5250000</v>
      </c>
      <c r="G620" s="233">
        <v>750000</v>
      </c>
      <c r="H620" s="10"/>
      <c r="I620" s="10"/>
      <c r="J620" s="10"/>
    </row>
    <row r="621" spans="1:10" s="203" customFormat="1" ht="13.5" x14ac:dyDescent="0.2">
      <c r="A621" s="10"/>
      <c r="B621" s="10"/>
      <c r="C621" s="10"/>
      <c r="D621" s="230"/>
      <c r="E621" s="231" t="s">
        <v>528</v>
      </c>
      <c r="F621" s="232">
        <v>15157500</v>
      </c>
      <c r="G621" s="233">
        <v>0</v>
      </c>
      <c r="H621" s="10"/>
      <c r="I621" s="10"/>
      <c r="J621" s="10"/>
    </row>
    <row r="622" spans="1:10" s="203" customFormat="1" ht="13.5" x14ac:dyDescent="0.2">
      <c r="A622" s="10"/>
      <c r="B622" s="10"/>
      <c r="C622" s="10"/>
      <c r="D622" s="230"/>
      <c r="E622" s="231" t="s">
        <v>529</v>
      </c>
      <c r="F622" s="232">
        <v>15157500</v>
      </c>
      <c r="G622" s="233">
        <v>0</v>
      </c>
      <c r="H622" s="10"/>
      <c r="I622" s="10"/>
      <c r="J622" s="10"/>
    </row>
    <row r="623" spans="1:10" s="203" customFormat="1" ht="13.5" x14ac:dyDescent="0.2">
      <c r="A623" s="10"/>
      <c r="B623" s="10"/>
      <c r="C623" s="10"/>
      <c r="D623" s="230"/>
      <c r="E623" s="231" t="s">
        <v>530</v>
      </c>
      <c r="F623" s="232">
        <v>46697000</v>
      </c>
      <c r="G623" s="233">
        <v>203904300</v>
      </c>
      <c r="H623" s="10"/>
      <c r="I623" s="10"/>
      <c r="J623" s="10"/>
    </row>
    <row r="624" spans="1:10" s="203" customFormat="1" ht="40.5" x14ac:dyDescent="0.2">
      <c r="A624" s="10"/>
      <c r="B624" s="10"/>
      <c r="C624" s="10"/>
      <c r="D624" s="230"/>
      <c r="E624" s="234" t="s">
        <v>531</v>
      </c>
      <c r="F624" s="232">
        <v>28906000</v>
      </c>
      <c r="G624" s="233">
        <v>0</v>
      </c>
      <c r="H624" s="10"/>
      <c r="I624" s="10"/>
      <c r="J624" s="10"/>
    </row>
    <row r="625" spans="1:10" s="203" customFormat="1" ht="27" x14ac:dyDescent="0.2">
      <c r="A625" s="10"/>
      <c r="B625" s="10"/>
      <c r="C625" s="10"/>
      <c r="D625" s="230"/>
      <c r="E625" s="231" t="s">
        <v>532</v>
      </c>
      <c r="F625" s="232">
        <v>17791000</v>
      </c>
      <c r="G625" s="233">
        <v>0</v>
      </c>
      <c r="H625" s="10"/>
      <c r="I625" s="10"/>
      <c r="J625" s="10"/>
    </row>
    <row r="626" spans="1:10" s="203" customFormat="1" ht="27" x14ac:dyDescent="0.2">
      <c r="A626" s="10"/>
      <c r="B626" s="10"/>
      <c r="C626" s="10"/>
      <c r="D626" s="230"/>
      <c r="E626" s="234" t="s">
        <v>533</v>
      </c>
      <c r="F626" s="232">
        <v>0</v>
      </c>
      <c r="G626" s="233">
        <v>169237300</v>
      </c>
      <c r="H626" s="10"/>
      <c r="I626" s="10"/>
      <c r="J626" s="10"/>
    </row>
    <row r="627" spans="1:10" s="203" customFormat="1" ht="27" x14ac:dyDescent="0.2">
      <c r="A627" s="10"/>
      <c r="B627" s="10"/>
      <c r="C627" s="10"/>
      <c r="D627" s="230"/>
      <c r="E627" s="234" t="s">
        <v>534</v>
      </c>
      <c r="F627" s="232">
        <v>0</v>
      </c>
      <c r="G627" s="233">
        <v>34667000</v>
      </c>
      <c r="H627" s="10"/>
      <c r="I627" s="10"/>
      <c r="J627" s="10"/>
    </row>
    <row r="628" spans="1:10" s="203" customFormat="1" ht="13.5" x14ac:dyDescent="0.2">
      <c r="A628" s="10"/>
      <c r="B628" s="10"/>
      <c r="C628" s="10"/>
      <c r="D628" s="230"/>
      <c r="E628" s="231" t="s">
        <v>535</v>
      </c>
      <c r="F628" s="232">
        <v>1186297725</v>
      </c>
      <c r="G628" s="233">
        <v>1494655250</v>
      </c>
      <c r="H628" s="10"/>
      <c r="I628" s="10"/>
      <c r="J628" s="10"/>
    </row>
    <row r="629" spans="1:10" s="203" customFormat="1" ht="13.5" customHeight="1" x14ac:dyDescent="0.2">
      <c r="A629" s="10"/>
      <c r="B629" s="10"/>
      <c r="C629" s="10"/>
      <c r="D629" s="230"/>
      <c r="E629" s="231" t="s">
        <v>536</v>
      </c>
      <c r="F629" s="232"/>
      <c r="G629" s="233">
        <v>4200000</v>
      </c>
      <c r="H629" s="10"/>
      <c r="I629" s="10"/>
      <c r="J629" s="10"/>
    </row>
    <row r="630" spans="1:10" s="203" customFormat="1" ht="27" x14ac:dyDescent="0.2">
      <c r="A630" s="10"/>
      <c r="B630" s="10"/>
      <c r="C630" s="10"/>
      <c r="D630" s="230"/>
      <c r="E630" s="234" t="s">
        <v>537</v>
      </c>
      <c r="F630" s="232">
        <v>69000000</v>
      </c>
      <c r="G630" s="233">
        <v>49720000</v>
      </c>
      <c r="H630" s="10"/>
      <c r="I630" s="10"/>
      <c r="J630" s="10"/>
    </row>
    <row r="631" spans="1:10" s="203" customFormat="1" ht="27" x14ac:dyDescent="0.2">
      <c r="A631" s="10"/>
      <c r="B631" s="10"/>
      <c r="C631" s="10"/>
      <c r="D631" s="230"/>
      <c r="E631" s="234" t="s">
        <v>538</v>
      </c>
      <c r="F631" s="232">
        <v>377612100</v>
      </c>
      <c r="G631" s="233">
        <v>1115343000</v>
      </c>
      <c r="H631" s="10"/>
      <c r="I631" s="10"/>
      <c r="J631" s="10"/>
    </row>
    <row r="632" spans="1:10" s="203" customFormat="1" ht="27" x14ac:dyDescent="0.2">
      <c r="A632" s="10"/>
      <c r="B632" s="10"/>
      <c r="C632" s="10"/>
      <c r="D632" s="230"/>
      <c r="E632" s="234" t="s">
        <v>539</v>
      </c>
      <c r="F632" s="232">
        <v>490393825</v>
      </c>
      <c r="G632" s="233">
        <v>98392250</v>
      </c>
      <c r="H632" s="10"/>
      <c r="I632" s="10"/>
      <c r="J632" s="10"/>
    </row>
    <row r="633" spans="1:10" s="203" customFormat="1" ht="27" x14ac:dyDescent="0.2">
      <c r="A633" s="10"/>
      <c r="B633" s="10"/>
      <c r="C633" s="10"/>
      <c r="D633" s="230"/>
      <c r="E633" s="234" t="s">
        <v>540</v>
      </c>
      <c r="F633" s="232">
        <v>249291800</v>
      </c>
      <c r="G633" s="233">
        <v>227000000</v>
      </c>
      <c r="H633" s="10"/>
      <c r="I633" s="10"/>
      <c r="J633" s="10"/>
    </row>
    <row r="634" spans="1:10" s="203" customFormat="1" ht="13.5" x14ac:dyDescent="0.2">
      <c r="A634" s="10"/>
      <c r="B634" s="10"/>
      <c r="C634" s="10"/>
      <c r="D634" s="230"/>
      <c r="E634" s="231" t="s">
        <v>541</v>
      </c>
      <c r="F634" s="232">
        <v>2025809620.4100001</v>
      </c>
      <c r="G634" s="233">
        <v>2994421148</v>
      </c>
      <c r="H634" s="10"/>
      <c r="I634" s="10"/>
      <c r="J634" s="10"/>
    </row>
    <row r="635" spans="1:10" s="203" customFormat="1" ht="13.5" x14ac:dyDescent="0.2">
      <c r="A635" s="10"/>
      <c r="B635" s="10"/>
      <c r="C635" s="10"/>
      <c r="D635" s="230"/>
      <c r="E635" s="231" t="s">
        <v>542</v>
      </c>
      <c r="F635" s="232">
        <v>606778826</v>
      </c>
      <c r="G635" s="233">
        <v>537024898</v>
      </c>
      <c r="H635" s="10"/>
      <c r="I635" s="10"/>
      <c r="J635" s="10"/>
    </row>
    <row r="636" spans="1:10" s="203" customFormat="1" ht="27" x14ac:dyDescent="0.2">
      <c r="A636" s="10"/>
      <c r="B636" s="10"/>
      <c r="C636" s="10"/>
      <c r="D636" s="230"/>
      <c r="E636" s="234" t="s">
        <v>543</v>
      </c>
      <c r="F636" s="232">
        <v>49625000</v>
      </c>
      <c r="G636" s="233">
        <v>0</v>
      </c>
      <c r="H636" s="10"/>
      <c r="I636" s="10"/>
      <c r="J636" s="10"/>
    </row>
    <row r="637" spans="1:10" s="203" customFormat="1" ht="27" x14ac:dyDescent="0.2">
      <c r="A637" s="10"/>
      <c r="B637" s="10"/>
      <c r="C637" s="10"/>
      <c r="D637" s="230"/>
      <c r="E637" s="231" t="s">
        <v>544</v>
      </c>
      <c r="F637" s="232">
        <v>8742000</v>
      </c>
      <c r="G637" s="233">
        <v>0</v>
      </c>
      <c r="H637" s="10"/>
      <c r="I637" s="10"/>
      <c r="J637" s="10"/>
    </row>
    <row r="638" spans="1:10" s="203" customFormat="1" ht="40.5" x14ac:dyDescent="0.2">
      <c r="A638" s="10"/>
      <c r="B638" s="10"/>
      <c r="C638" s="10"/>
      <c r="D638" s="230"/>
      <c r="E638" s="234" t="s">
        <v>545</v>
      </c>
      <c r="F638" s="232">
        <v>34666218</v>
      </c>
      <c r="G638" s="233">
        <v>27343490</v>
      </c>
      <c r="H638" s="10"/>
      <c r="I638" s="10"/>
      <c r="J638" s="10"/>
    </row>
    <row r="639" spans="1:10" s="203" customFormat="1" ht="40.5" x14ac:dyDescent="0.2">
      <c r="A639" s="10"/>
      <c r="B639" s="10"/>
      <c r="C639" s="10"/>
      <c r="D639" s="230"/>
      <c r="E639" s="234" t="s">
        <v>546</v>
      </c>
      <c r="F639" s="232">
        <v>259584158</v>
      </c>
      <c r="G639" s="233">
        <v>182675908</v>
      </c>
      <c r="H639" s="10"/>
      <c r="I639" s="10"/>
      <c r="J639" s="10"/>
    </row>
    <row r="640" spans="1:10" s="203" customFormat="1" ht="40.5" x14ac:dyDescent="0.2">
      <c r="A640" s="10"/>
      <c r="B640" s="10"/>
      <c r="C640" s="10"/>
      <c r="D640" s="230"/>
      <c r="E640" s="234" t="s">
        <v>547</v>
      </c>
      <c r="F640" s="232">
        <v>22426500</v>
      </c>
      <c r="G640" s="233">
        <v>215000</v>
      </c>
      <c r="H640" s="10"/>
      <c r="I640" s="10"/>
      <c r="J640" s="10"/>
    </row>
    <row r="641" spans="1:10" s="203" customFormat="1" ht="27" x14ac:dyDescent="0.2">
      <c r="A641" s="10"/>
      <c r="B641" s="10"/>
      <c r="C641" s="10"/>
      <c r="D641" s="230"/>
      <c r="E641" s="234" t="s">
        <v>548</v>
      </c>
      <c r="F641" s="232">
        <v>510000</v>
      </c>
      <c r="G641" s="233">
        <v>0</v>
      </c>
      <c r="H641" s="10"/>
      <c r="I641" s="10"/>
      <c r="J641" s="10"/>
    </row>
    <row r="642" spans="1:10" s="203" customFormat="1" ht="27" x14ac:dyDescent="0.2">
      <c r="A642" s="10"/>
      <c r="B642" s="10"/>
      <c r="C642" s="10"/>
      <c r="D642" s="230"/>
      <c r="E642" s="234" t="s">
        <v>549</v>
      </c>
      <c r="F642" s="232">
        <v>875000</v>
      </c>
      <c r="G642" s="233">
        <v>1415000</v>
      </c>
      <c r="H642" s="10"/>
      <c r="I642" s="10"/>
      <c r="J642" s="10"/>
    </row>
    <row r="643" spans="1:10" s="203" customFormat="1" ht="27" x14ac:dyDescent="0.2">
      <c r="A643" s="10"/>
      <c r="B643" s="10"/>
      <c r="C643" s="10"/>
      <c r="D643" s="230"/>
      <c r="E643" s="234" t="s">
        <v>550</v>
      </c>
      <c r="F643" s="232">
        <v>0</v>
      </c>
      <c r="G643" s="236">
        <v>34907000</v>
      </c>
      <c r="H643" s="10"/>
      <c r="I643" s="10"/>
      <c r="J643" s="10"/>
    </row>
    <row r="644" spans="1:10" s="203" customFormat="1" ht="27" x14ac:dyDescent="0.2">
      <c r="A644" s="10"/>
      <c r="B644" s="10"/>
      <c r="C644" s="10"/>
      <c r="D644" s="230"/>
      <c r="E644" s="234" t="s">
        <v>551</v>
      </c>
      <c r="F644" s="232">
        <v>3085000</v>
      </c>
      <c r="G644" s="236">
        <v>43900000</v>
      </c>
      <c r="H644" s="10"/>
      <c r="I644" s="10"/>
      <c r="J644" s="10"/>
    </row>
    <row r="645" spans="1:10" s="203" customFormat="1" ht="27" x14ac:dyDescent="0.2">
      <c r="A645" s="10"/>
      <c r="B645" s="10"/>
      <c r="C645" s="10"/>
      <c r="D645" s="230"/>
      <c r="E645" s="234" t="s">
        <v>552</v>
      </c>
      <c r="F645" s="232">
        <v>148270450</v>
      </c>
      <c r="G645" s="236">
        <v>154050500</v>
      </c>
      <c r="H645" s="10"/>
      <c r="I645" s="10"/>
      <c r="J645" s="10"/>
    </row>
    <row r="646" spans="1:10" s="203" customFormat="1" ht="40.5" x14ac:dyDescent="0.2">
      <c r="A646" s="10"/>
      <c r="B646" s="10"/>
      <c r="C646" s="10"/>
      <c r="D646" s="230"/>
      <c r="E646" s="234" t="s">
        <v>553</v>
      </c>
      <c r="F646" s="232">
        <v>0</v>
      </c>
      <c r="G646" s="236">
        <v>46313000</v>
      </c>
      <c r="H646" s="10"/>
      <c r="I646" s="10"/>
      <c r="J646" s="10"/>
    </row>
    <row r="647" spans="1:10" s="203" customFormat="1" ht="40.5" x14ac:dyDescent="0.2">
      <c r="A647" s="10"/>
      <c r="B647" s="10"/>
      <c r="C647" s="10"/>
      <c r="D647" s="230"/>
      <c r="E647" s="234" t="s">
        <v>554</v>
      </c>
      <c r="F647" s="232">
        <v>27630000</v>
      </c>
      <c r="G647" s="233">
        <v>0</v>
      </c>
      <c r="H647" s="10"/>
      <c r="I647" s="10"/>
      <c r="J647" s="10"/>
    </row>
    <row r="648" spans="1:10" s="203" customFormat="1" ht="27" x14ac:dyDescent="0.2">
      <c r="A648" s="10"/>
      <c r="B648" s="10"/>
      <c r="C648" s="10"/>
      <c r="D648" s="230"/>
      <c r="E648" s="234" t="s">
        <v>555</v>
      </c>
      <c r="F648" s="232">
        <v>43259000</v>
      </c>
      <c r="G648" s="236">
        <v>41605000</v>
      </c>
      <c r="H648" s="10"/>
      <c r="I648" s="10"/>
      <c r="J648" s="10"/>
    </row>
    <row r="649" spans="1:10" s="203" customFormat="1" ht="27" x14ac:dyDescent="0.2">
      <c r="A649" s="10"/>
      <c r="B649" s="10"/>
      <c r="C649" s="10"/>
      <c r="D649" s="230"/>
      <c r="E649" s="234" t="s">
        <v>556</v>
      </c>
      <c r="F649" s="232">
        <v>8105500</v>
      </c>
      <c r="G649" s="233">
        <v>0</v>
      </c>
      <c r="H649" s="10"/>
      <c r="I649" s="10"/>
      <c r="J649" s="10"/>
    </row>
    <row r="650" spans="1:10" s="203" customFormat="1" ht="27" x14ac:dyDescent="0.2">
      <c r="A650" s="10"/>
      <c r="B650" s="10"/>
      <c r="C650" s="10"/>
      <c r="D650" s="230"/>
      <c r="E650" s="234" t="s">
        <v>555</v>
      </c>
      <c r="F650" s="232">
        <v>0</v>
      </c>
      <c r="G650" s="236">
        <v>41605000</v>
      </c>
      <c r="H650" s="10"/>
      <c r="I650" s="10"/>
      <c r="J650" s="10"/>
    </row>
    <row r="651" spans="1:10" s="203" customFormat="1" ht="27" x14ac:dyDescent="0.2">
      <c r="A651" s="10"/>
      <c r="B651" s="10"/>
      <c r="C651" s="10"/>
      <c r="D651" s="230"/>
      <c r="E651" s="234" t="s">
        <v>557</v>
      </c>
      <c r="F651" s="232">
        <v>0</v>
      </c>
      <c r="G651" s="236">
        <v>2200000</v>
      </c>
      <c r="H651" s="10"/>
      <c r="I651" s="10"/>
      <c r="J651" s="10"/>
    </row>
    <row r="652" spans="1:10" s="203" customFormat="1" ht="27" x14ac:dyDescent="0.2">
      <c r="A652" s="10"/>
      <c r="B652" s="10"/>
      <c r="C652" s="10"/>
      <c r="D652" s="230"/>
      <c r="E652" s="234" t="s">
        <v>556</v>
      </c>
      <c r="F652" s="232">
        <v>0</v>
      </c>
      <c r="G652" s="236">
        <v>2400000</v>
      </c>
      <c r="H652" s="10"/>
      <c r="I652" s="10"/>
      <c r="J652" s="10"/>
    </row>
    <row r="653" spans="1:10" s="203" customFormat="1" ht="13.5" x14ac:dyDescent="0.2">
      <c r="A653" s="10"/>
      <c r="B653" s="10"/>
      <c r="C653" s="10"/>
      <c r="D653" s="230"/>
      <c r="E653" s="231" t="s">
        <v>558</v>
      </c>
      <c r="F653" s="232">
        <v>1419030794.4100001</v>
      </c>
      <c r="G653" s="236">
        <v>2457396250</v>
      </c>
      <c r="H653" s="10"/>
      <c r="I653" s="10"/>
      <c r="J653" s="10"/>
    </row>
    <row r="654" spans="1:10" s="203" customFormat="1" ht="40.5" x14ac:dyDescent="0.2">
      <c r="A654" s="10"/>
      <c r="B654" s="10"/>
      <c r="C654" s="10"/>
      <c r="D654" s="230"/>
      <c r="E654" s="234" t="s">
        <v>559</v>
      </c>
      <c r="F654" s="232">
        <v>833634494.40999997</v>
      </c>
      <c r="G654" s="236">
        <v>1714906650</v>
      </c>
      <c r="H654" s="10"/>
      <c r="I654" s="10"/>
      <c r="J654" s="10"/>
    </row>
    <row r="655" spans="1:10" s="203" customFormat="1" ht="40.5" x14ac:dyDescent="0.2">
      <c r="A655" s="10"/>
      <c r="B655" s="10"/>
      <c r="C655" s="10"/>
      <c r="D655" s="230"/>
      <c r="E655" s="234" t="s">
        <v>560</v>
      </c>
      <c r="F655" s="232">
        <v>0</v>
      </c>
      <c r="G655" s="236">
        <v>199452000</v>
      </c>
      <c r="H655" s="10"/>
      <c r="I655" s="10"/>
      <c r="J655" s="10"/>
    </row>
    <row r="656" spans="1:10" s="203" customFormat="1" ht="27" x14ac:dyDescent="0.2">
      <c r="A656" s="10"/>
      <c r="B656" s="10"/>
      <c r="C656" s="10"/>
      <c r="D656" s="230"/>
      <c r="E656" s="234" t="s">
        <v>561</v>
      </c>
      <c r="F656" s="232">
        <v>348056300</v>
      </c>
      <c r="G656" s="236">
        <v>543037600</v>
      </c>
      <c r="H656" s="10"/>
      <c r="I656" s="10"/>
      <c r="J656" s="10"/>
    </row>
    <row r="657" spans="1:10" s="203" customFormat="1" ht="40.5" x14ac:dyDescent="0.2">
      <c r="A657" s="10"/>
      <c r="B657" s="10"/>
      <c r="C657" s="10"/>
      <c r="D657" s="230"/>
      <c r="E657" s="234" t="s">
        <v>562</v>
      </c>
      <c r="F657" s="232">
        <v>237340000</v>
      </c>
      <c r="G657" s="233">
        <v>0</v>
      </c>
      <c r="H657" s="10"/>
      <c r="I657" s="10"/>
      <c r="J657" s="10"/>
    </row>
    <row r="658" spans="1:10" s="203" customFormat="1" ht="13.5" x14ac:dyDescent="0.2">
      <c r="A658" s="10"/>
      <c r="B658" s="10"/>
      <c r="C658" s="10"/>
      <c r="D658" s="230"/>
      <c r="E658" s="231" t="s">
        <v>563</v>
      </c>
      <c r="F658" s="232">
        <v>2658580012</v>
      </c>
      <c r="G658" s="233">
        <v>844038062</v>
      </c>
      <c r="H658" s="10"/>
      <c r="I658" s="10"/>
      <c r="J658" s="10"/>
    </row>
    <row r="659" spans="1:10" s="203" customFormat="1" ht="13.5" x14ac:dyDescent="0.2">
      <c r="A659" s="10"/>
      <c r="B659" s="10"/>
      <c r="C659" s="10"/>
      <c r="D659" s="230"/>
      <c r="E659" s="231" t="s">
        <v>564</v>
      </c>
      <c r="F659" s="232">
        <v>2658580012</v>
      </c>
      <c r="G659" s="233">
        <v>844038062</v>
      </c>
      <c r="H659" s="10"/>
      <c r="I659" s="10"/>
      <c r="J659" s="10"/>
    </row>
    <row r="660" spans="1:10" s="203" customFormat="1" ht="13.5" x14ac:dyDescent="0.2">
      <c r="A660" s="10"/>
      <c r="B660" s="10"/>
      <c r="C660" s="10"/>
      <c r="D660" s="230"/>
      <c r="E660" s="231" t="s">
        <v>565</v>
      </c>
      <c r="F660" s="232">
        <v>2576455741</v>
      </c>
      <c r="G660" s="233">
        <v>722900720</v>
      </c>
      <c r="H660" s="10"/>
      <c r="I660" s="10"/>
      <c r="J660" s="10"/>
    </row>
    <row r="661" spans="1:10" s="203" customFormat="1" ht="13.5" x14ac:dyDescent="0.2">
      <c r="A661" s="10"/>
      <c r="B661" s="10"/>
      <c r="C661" s="10"/>
      <c r="D661" s="230"/>
      <c r="E661" s="231" t="s">
        <v>566</v>
      </c>
      <c r="F661" s="232">
        <v>41300000</v>
      </c>
      <c r="G661" s="233">
        <v>111475000</v>
      </c>
      <c r="H661" s="10"/>
      <c r="I661" s="10"/>
      <c r="J661" s="10"/>
    </row>
    <row r="662" spans="1:10" s="203" customFormat="1" ht="27" x14ac:dyDescent="0.2">
      <c r="A662" s="10"/>
      <c r="B662" s="10"/>
      <c r="C662" s="10"/>
      <c r="D662" s="230"/>
      <c r="E662" s="231" t="s">
        <v>567</v>
      </c>
      <c r="F662" s="232">
        <v>40824271</v>
      </c>
      <c r="G662" s="233">
        <v>9662342</v>
      </c>
      <c r="H662" s="10"/>
      <c r="I662" s="10"/>
      <c r="J662" s="10"/>
    </row>
    <row r="663" spans="1:10" s="203" customFormat="1" ht="27" x14ac:dyDescent="0.2">
      <c r="A663" s="10"/>
      <c r="B663" s="10"/>
      <c r="C663" s="10"/>
      <c r="D663" s="230"/>
      <c r="E663" s="234" t="s">
        <v>568</v>
      </c>
      <c r="F663" s="232">
        <v>50000000</v>
      </c>
      <c r="G663" s="233">
        <v>99842000</v>
      </c>
      <c r="H663" s="10"/>
      <c r="I663" s="10"/>
      <c r="J663" s="10"/>
    </row>
    <row r="664" spans="1:10" s="203" customFormat="1" ht="27" x14ac:dyDescent="0.2">
      <c r="A664" s="10"/>
      <c r="B664" s="10"/>
      <c r="C664" s="10"/>
      <c r="D664" s="230"/>
      <c r="E664" s="234" t="s">
        <v>569</v>
      </c>
      <c r="F664" s="232">
        <v>50000000</v>
      </c>
      <c r="G664" s="233">
        <v>99842000</v>
      </c>
      <c r="H664" s="10"/>
      <c r="I664" s="10"/>
      <c r="J664" s="10"/>
    </row>
    <row r="665" spans="1:10" s="203" customFormat="1" ht="13.5" x14ac:dyDescent="0.2">
      <c r="A665" s="10"/>
      <c r="B665" s="10"/>
      <c r="C665" s="10"/>
      <c r="D665" s="230"/>
      <c r="E665" s="231" t="s">
        <v>570</v>
      </c>
      <c r="F665" s="232">
        <v>50000000</v>
      </c>
      <c r="G665" s="233">
        <v>99842000</v>
      </c>
      <c r="H665" s="10"/>
      <c r="I665" s="10"/>
      <c r="J665" s="10"/>
    </row>
    <row r="666" spans="1:10" s="203" customFormat="1" ht="13.5" x14ac:dyDescent="0.2">
      <c r="A666" s="10"/>
      <c r="B666" s="10"/>
      <c r="C666" s="10"/>
      <c r="D666" s="230"/>
      <c r="E666" s="231" t="s">
        <v>571</v>
      </c>
      <c r="F666" s="232">
        <v>1441281800</v>
      </c>
      <c r="G666" s="233">
        <v>1458450850</v>
      </c>
      <c r="H666" s="10"/>
      <c r="I666" s="10"/>
      <c r="J666" s="10"/>
    </row>
    <row r="667" spans="1:10" s="203" customFormat="1" ht="13.5" x14ac:dyDescent="0.2">
      <c r="A667" s="10"/>
      <c r="B667" s="10"/>
      <c r="C667" s="10"/>
      <c r="D667" s="230"/>
      <c r="E667" s="231" t="s">
        <v>572</v>
      </c>
      <c r="F667" s="232">
        <v>1051665000</v>
      </c>
      <c r="G667" s="233">
        <v>1137885000</v>
      </c>
      <c r="H667" s="10"/>
      <c r="I667" s="10"/>
      <c r="J667" s="10"/>
    </row>
    <row r="668" spans="1:10" s="203" customFormat="1" ht="13.5" x14ac:dyDescent="0.2">
      <c r="A668" s="10"/>
      <c r="B668" s="10"/>
      <c r="C668" s="10"/>
      <c r="D668" s="230"/>
      <c r="E668" s="231" t="s">
        <v>573</v>
      </c>
      <c r="F668" s="232">
        <v>1051665000</v>
      </c>
      <c r="G668" s="233">
        <v>1137885000</v>
      </c>
      <c r="H668" s="10"/>
      <c r="I668" s="10"/>
      <c r="J668" s="10"/>
    </row>
    <row r="669" spans="1:10" s="203" customFormat="1" ht="13.5" x14ac:dyDescent="0.2">
      <c r="A669" s="10"/>
      <c r="B669" s="10"/>
      <c r="C669" s="10"/>
      <c r="D669" s="230"/>
      <c r="E669" s="231" t="s">
        <v>573</v>
      </c>
      <c r="F669" s="232">
        <v>1051665000</v>
      </c>
      <c r="G669" s="233">
        <v>1137885000</v>
      </c>
      <c r="H669" s="10"/>
      <c r="I669" s="10"/>
      <c r="J669" s="10"/>
    </row>
    <row r="670" spans="1:10" s="203" customFormat="1" ht="40.5" x14ac:dyDescent="0.2">
      <c r="A670" s="10"/>
      <c r="B670" s="10"/>
      <c r="C670" s="10"/>
      <c r="D670" s="230"/>
      <c r="E670" s="234" t="s">
        <v>574</v>
      </c>
      <c r="F670" s="232">
        <v>389616800</v>
      </c>
      <c r="G670" s="233">
        <v>320565850</v>
      </c>
      <c r="H670" s="10"/>
      <c r="I670" s="10"/>
      <c r="J670" s="10"/>
    </row>
    <row r="671" spans="1:10" s="203" customFormat="1" ht="54" x14ac:dyDescent="0.2">
      <c r="A671" s="10"/>
      <c r="B671" s="10"/>
      <c r="C671" s="10"/>
      <c r="D671" s="230"/>
      <c r="E671" s="234" t="s">
        <v>575</v>
      </c>
      <c r="F671" s="232">
        <v>389616800</v>
      </c>
      <c r="G671" s="233">
        <v>320565850</v>
      </c>
      <c r="H671" s="10"/>
      <c r="I671" s="10"/>
      <c r="J671" s="10"/>
    </row>
    <row r="672" spans="1:10" s="203" customFormat="1" ht="54" x14ac:dyDescent="0.2">
      <c r="A672" s="10"/>
      <c r="B672" s="10"/>
      <c r="C672" s="10"/>
      <c r="D672" s="230"/>
      <c r="E672" s="234" t="s">
        <v>576</v>
      </c>
      <c r="F672" s="232">
        <v>389616800</v>
      </c>
      <c r="G672" s="233">
        <v>320565850</v>
      </c>
      <c r="H672" s="10"/>
      <c r="I672" s="10"/>
      <c r="J672" s="10"/>
    </row>
    <row r="673" spans="1:10" s="203" customFormat="1" ht="13.5" x14ac:dyDescent="0.2">
      <c r="A673" s="10"/>
      <c r="B673" s="10"/>
      <c r="C673" s="10"/>
      <c r="D673" s="230"/>
      <c r="E673" s="231" t="s">
        <v>577</v>
      </c>
      <c r="F673" s="232">
        <v>3797915925.1599998</v>
      </c>
      <c r="G673" s="233">
        <v>2078228978.8299999</v>
      </c>
      <c r="H673" s="10"/>
      <c r="I673" s="10"/>
      <c r="J673" s="10"/>
    </row>
    <row r="674" spans="1:10" s="203" customFormat="1" ht="13.5" x14ac:dyDescent="0.2">
      <c r="A674" s="10"/>
      <c r="B674" s="10"/>
      <c r="C674" s="10"/>
      <c r="D674" s="230"/>
      <c r="E674" s="231" t="s">
        <v>578</v>
      </c>
      <c r="F674" s="232">
        <v>2897594503.5599999</v>
      </c>
      <c r="G674" s="233">
        <v>1545420050.21</v>
      </c>
      <c r="H674" s="10"/>
      <c r="I674" s="10"/>
      <c r="J674" s="10"/>
    </row>
    <row r="675" spans="1:10" s="203" customFormat="1" ht="13.5" x14ac:dyDescent="0.2">
      <c r="A675" s="10"/>
      <c r="B675" s="10"/>
      <c r="C675" s="10"/>
      <c r="D675" s="230"/>
      <c r="E675" s="231" t="s">
        <v>579</v>
      </c>
      <c r="F675" s="232">
        <v>25989380.300000001</v>
      </c>
      <c r="G675" s="233">
        <v>21833960.719999999</v>
      </c>
      <c r="H675" s="10"/>
      <c r="I675" s="10"/>
      <c r="J675" s="10"/>
    </row>
    <row r="676" spans="1:10" s="203" customFormat="1" ht="13.5" x14ac:dyDescent="0.2">
      <c r="A676" s="10"/>
      <c r="B676" s="10"/>
      <c r="C676" s="10"/>
      <c r="D676" s="230"/>
      <c r="E676" s="231" t="s">
        <v>580</v>
      </c>
      <c r="F676" s="232">
        <v>25989380.300000001</v>
      </c>
      <c r="G676" s="233">
        <v>21833960.719999999</v>
      </c>
      <c r="H676" s="10"/>
      <c r="I676" s="10"/>
      <c r="J676" s="10"/>
    </row>
    <row r="677" spans="1:10" s="203" customFormat="1" ht="13.5" x14ac:dyDescent="0.2">
      <c r="A677" s="10"/>
      <c r="B677" s="10"/>
      <c r="C677" s="10"/>
      <c r="D677" s="230"/>
      <c r="E677" s="231" t="s">
        <v>581</v>
      </c>
      <c r="F677" s="232">
        <v>25989380.300000001</v>
      </c>
      <c r="G677" s="233">
        <v>21833960.719999999</v>
      </c>
      <c r="H677" s="10"/>
      <c r="I677" s="10"/>
      <c r="J677" s="10"/>
    </row>
    <row r="678" spans="1:10" s="203" customFormat="1" ht="13.5" x14ac:dyDescent="0.2">
      <c r="A678" s="10"/>
      <c r="B678" s="10"/>
      <c r="C678" s="10"/>
      <c r="D678" s="230"/>
      <c r="E678" s="231" t="s">
        <v>582</v>
      </c>
      <c r="F678" s="232">
        <v>1237825237.5699999</v>
      </c>
      <c r="G678" s="233">
        <v>713501556.99000001</v>
      </c>
      <c r="H678" s="10"/>
      <c r="I678" s="10"/>
      <c r="J678" s="10"/>
    </row>
    <row r="679" spans="1:10" s="203" customFormat="1" ht="27" x14ac:dyDescent="0.2">
      <c r="A679" s="10"/>
      <c r="B679" s="10"/>
      <c r="C679" s="10"/>
      <c r="D679" s="230"/>
      <c r="E679" s="231" t="s">
        <v>583</v>
      </c>
      <c r="F679" s="232">
        <v>1237825237.5699999</v>
      </c>
      <c r="G679" s="233">
        <v>713501556.99000001</v>
      </c>
      <c r="H679" s="10"/>
      <c r="I679" s="10"/>
      <c r="J679" s="10"/>
    </row>
    <row r="680" spans="1:10" s="203" customFormat="1" ht="27" x14ac:dyDescent="0.2">
      <c r="A680" s="10"/>
      <c r="B680" s="10"/>
      <c r="C680" s="10"/>
      <c r="D680" s="230"/>
      <c r="E680" s="234" t="s">
        <v>584</v>
      </c>
      <c r="F680" s="232">
        <v>1237825237.5699999</v>
      </c>
      <c r="G680" s="233">
        <v>713501556.99000001</v>
      </c>
      <c r="H680" s="10"/>
      <c r="I680" s="10"/>
      <c r="J680" s="10"/>
    </row>
    <row r="681" spans="1:10" s="203" customFormat="1" ht="13.5" x14ac:dyDescent="0.2">
      <c r="A681" s="10"/>
      <c r="B681" s="10"/>
      <c r="C681" s="10"/>
      <c r="D681" s="230"/>
      <c r="E681" s="231" t="s">
        <v>585</v>
      </c>
      <c r="F681" s="232">
        <v>2143990</v>
      </c>
      <c r="G681" s="233">
        <v>1344495</v>
      </c>
      <c r="H681" s="10"/>
      <c r="I681" s="10"/>
      <c r="J681" s="10"/>
    </row>
    <row r="682" spans="1:10" s="203" customFormat="1" ht="13.5" x14ac:dyDescent="0.2">
      <c r="A682" s="10"/>
      <c r="B682" s="10"/>
      <c r="C682" s="10"/>
      <c r="D682" s="230"/>
      <c r="E682" s="231" t="s">
        <v>586</v>
      </c>
      <c r="F682" s="232">
        <v>1071995</v>
      </c>
      <c r="G682" s="233">
        <v>1344495</v>
      </c>
      <c r="H682" s="10"/>
      <c r="I682" s="10"/>
      <c r="J682" s="10"/>
    </row>
    <row r="683" spans="1:10" s="203" customFormat="1" ht="13.5" x14ac:dyDescent="0.2">
      <c r="A683" s="10"/>
      <c r="B683" s="10"/>
      <c r="C683" s="10"/>
      <c r="D683" s="230"/>
      <c r="E683" s="231" t="s">
        <v>587</v>
      </c>
      <c r="F683" s="232"/>
      <c r="G683" s="233">
        <v>1344495</v>
      </c>
      <c r="H683" s="10"/>
      <c r="I683" s="10"/>
      <c r="J683" s="10"/>
    </row>
    <row r="684" spans="1:10" s="203" customFormat="1" ht="27" x14ac:dyDescent="0.2">
      <c r="A684" s="10"/>
      <c r="B684" s="10"/>
      <c r="C684" s="10"/>
      <c r="D684" s="230"/>
      <c r="E684" s="231" t="s">
        <v>588</v>
      </c>
      <c r="F684" s="232">
        <v>1071995</v>
      </c>
      <c r="G684" s="233">
        <v>0</v>
      </c>
      <c r="H684" s="10"/>
      <c r="I684" s="10"/>
      <c r="J684" s="10"/>
    </row>
    <row r="685" spans="1:10" s="203" customFormat="1" ht="13.5" x14ac:dyDescent="0.2">
      <c r="A685" s="10"/>
      <c r="B685" s="10"/>
      <c r="C685" s="10"/>
      <c r="D685" s="230"/>
      <c r="E685" s="231" t="s">
        <v>589</v>
      </c>
      <c r="F685" s="232">
        <v>1071995</v>
      </c>
      <c r="G685" s="233">
        <v>0</v>
      </c>
      <c r="H685" s="10"/>
      <c r="I685" s="10"/>
      <c r="J685" s="10"/>
    </row>
    <row r="686" spans="1:10" s="203" customFormat="1" ht="13.5" x14ac:dyDescent="0.2">
      <c r="A686" s="10"/>
      <c r="B686" s="10"/>
      <c r="C686" s="10"/>
      <c r="D686" s="230"/>
      <c r="E686" s="231" t="s">
        <v>590</v>
      </c>
      <c r="F686" s="232">
        <v>1071995</v>
      </c>
      <c r="G686" s="233">
        <v>0</v>
      </c>
      <c r="H686" s="10"/>
      <c r="I686" s="10"/>
      <c r="J686" s="10"/>
    </row>
    <row r="687" spans="1:10" s="203" customFormat="1" ht="13.5" x14ac:dyDescent="0.2">
      <c r="A687" s="10"/>
      <c r="B687" s="10"/>
      <c r="C687" s="10"/>
      <c r="D687" s="230"/>
      <c r="E687" s="231" t="s">
        <v>591</v>
      </c>
      <c r="F687" s="232">
        <v>500000</v>
      </c>
      <c r="G687" s="233">
        <v>250000</v>
      </c>
      <c r="H687" s="10"/>
      <c r="I687" s="10"/>
      <c r="J687" s="10"/>
    </row>
    <row r="688" spans="1:10" s="203" customFormat="1" ht="13.5" x14ac:dyDescent="0.2">
      <c r="A688" s="10"/>
      <c r="B688" s="10"/>
      <c r="C688" s="10"/>
      <c r="D688" s="230"/>
      <c r="E688" s="231" t="s">
        <v>592</v>
      </c>
      <c r="F688" s="232">
        <v>500000</v>
      </c>
      <c r="G688" s="233">
        <v>250000</v>
      </c>
      <c r="H688" s="10"/>
      <c r="I688" s="10"/>
      <c r="J688" s="10"/>
    </row>
    <row r="689" spans="1:10" s="203" customFormat="1" ht="27" x14ac:dyDescent="0.2">
      <c r="A689" s="10"/>
      <c r="B689" s="10"/>
      <c r="C689" s="10"/>
      <c r="D689" s="230"/>
      <c r="E689" s="234" t="s">
        <v>593</v>
      </c>
      <c r="F689" s="232">
        <v>500000</v>
      </c>
      <c r="G689" s="233">
        <v>250000</v>
      </c>
      <c r="H689" s="10"/>
      <c r="I689" s="10"/>
      <c r="J689" s="10"/>
    </row>
    <row r="690" spans="1:10" s="203" customFormat="1" ht="27" x14ac:dyDescent="0.2">
      <c r="A690" s="10"/>
      <c r="B690" s="10"/>
      <c r="C690" s="10"/>
      <c r="D690" s="230"/>
      <c r="E690" s="231" t="s">
        <v>594</v>
      </c>
      <c r="F690" s="232">
        <v>1072610334.38</v>
      </c>
      <c r="G690" s="233">
        <v>511355958.98000002</v>
      </c>
      <c r="H690" s="10"/>
      <c r="I690" s="10"/>
      <c r="J690" s="10"/>
    </row>
    <row r="691" spans="1:10" s="203" customFormat="1" ht="13.5" x14ac:dyDescent="0.2">
      <c r="A691" s="10"/>
      <c r="B691" s="10"/>
      <c r="C691" s="10"/>
      <c r="D691" s="230"/>
      <c r="E691" s="231" t="s">
        <v>595</v>
      </c>
      <c r="F691" s="232">
        <v>465247114.27999997</v>
      </c>
      <c r="G691" s="233">
        <v>511355958.98000002</v>
      </c>
      <c r="H691" s="10"/>
      <c r="I691" s="10"/>
      <c r="J691" s="10"/>
    </row>
    <row r="692" spans="1:10" s="203" customFormat="1" ht="13.5" x14ac:dyDescent="0.2">
      <c r="A692" s="10"/>
      <c r="B692" s="10"/>
      <c r="C692" s="10"/>
      <c r="D692" s="230"/>
      <c r="E692" s="231" t="s">
        <v>596</v>
      </c>
      <c r="F692" s="232">
        <v>465247114.27999997</v>
      </c>
      <c r="G692" s="233">
        <v>511355958.98000002</v>
      </c>
      <c r="H692" s="10"/>
      <c r="I692" s="10"/>
      <c r="J692" s="10"/>
    </row>
    <row r="693" spans="1:10" s="203" customFormat="1" ht="13.5" x14ac:dyDescent="0.2">
      <c r="A693" s="10"/>
      <c r="B693" s="10"/>
      <c r="C693" s="10"/>
      <c r="D693" s="230"/>
      <c r="E693" s="231" t="s">
        <v>597</v>
      </c>
      <c r="F693" s="232">
        <v>607363220.10000002</v>
      </c>
      <c r="G693" s="233">
        <v>0</v>
      </c>
      <c r="H693" s="10"/>
      <c r="I693" s="10"/>
      <c r="J693" s="10"/>
    </row>
    <row r="694" spans="1:10" s="203" customFormat="1" ht="27" x14ac:dyDescent="0.2">
      <c r="A694" s="10"/>
      <c r="B694" s="10"/>
      <c r="C694" s="10"/>
      <c r="D694" s="230"/>
      <c r="E694" s="234" t="s">
        <v>598</v>
      </c>
      <c r="F694" s="232">
        <v>607363220.10000002</v>
      </c>
      <c r="G694" s="233">
        <v>0</v>
      </c>
      <c r="H694" s="10"/>
      <c r="I694" s="10"/>
      <c r="J694" s="10"/>
    </row>
    <row r="695" spans="1:10" s="203" customFormat="1" ht="27" x14ac:dyDescent="0.2">
      <c r="A695" s="10"/>
      <c r="B695" s="10"/>
      <c r="C695" s="10"/>
      <c r="D695" s="230"/>
      <c r="E695" s="234" t="s">
        <v>599</v>
      </c>
      <c r="F695" s="232">
        <v>159047614.88</v>
      </c>
      <c r="G695" s="233">
        <v>76881322.019999996</v>
      </c>
      <c r="H695" s="10"/>
      <c r="I695" s="10"/>
      <c r="J695" s="10"/>
    </row>
    <row r="696" spans="1:10" s="203" customFormat="1" ht="13.5" x14ac:dyDescent="0.2">
      <c r="A696" s="10"/>
      <c r="B696" s="10"/>
      <c r="C696" s="10"/>
      <c r="D696" s="230"/>
      <c r="E696" s="231" t="s">
        <v>600</v>
      </c>
      <c r="F696" s="232">
        <v>159047614.88</v>
      </c>
      <c r="G696" s="233">
        <v>76881322.019999996</v>
      </c>
      <c r="H696" s="10"/>
      <c r="I696" s="10"/>
      <c r="J696" s="10"/>
    </row>
    <row r="697" spans="1:10" s="203" customFormat="1" ht="13.5" x14ac:dyDescent="0.2">
      <c r="A697" s="10"/>
      <c r="B697" s="10"/>
      <c r="C697" s="10"/>
      <c r="D697" s="230"/>
      <c r="E697" s="231" t="s">
        <v>601</v>
      </c>
      <c r="F697" s="232">
        <v>159047614.88</v>
      </c>
      <c r="G697" s="233">
        <v>76881322.019999996</v>
      </c>
      <c r="H697" s="10"/>
      <c r="I697" s="10"/>
      <c r="J697" s="10"/>
    </row>
    <row r="698" spans="1:10" s="203" customFormat="1" ht="27" x14ac:dyDescent="0.2">
      <c r="A698" s="10"/>
      <c r="B698" s="10"/>
      <c r="C698" s="10"/>
      <c r="D698" s="230"/>
      <c r="E698" s="231" t="s">
        <v>602</v>
      </c>
      <c r="F698" s="232">
        <v>4779300</v>
      </c>
      <c r="G698" s="233">
        <v>3385650</v>
      </c>
      <c r="H698" s="10"/>
      <c r="I698" s="10"/>
      <c r="J698" s="10"/>
    </row>
    <row r="699" spans="1:10" s="203" customFormat="1" ht="13.5" x14ac:dyDescent="0.2">
      <c r="A699" s="10"/>
      <c r="B699" s="10"/>
      <c r="C699" s="10"/>
      <c r="D699" s="230"/>
      <c r="E699" s="231" t="s">
        <v>603</v>
      </c>
      <c r="F699" s="232">
        <v>4779300</v>
      </c>
      <c r="G699" s="233">
        <v>3385650</v>
      </c>
      <c r="H699" s="10"/>
      <c r="I699" s="10"/>
      <c r="J699" s="10"/>
    </row>
    <row r="700" spans="1:10" s="203" customFormat="1" ht="13.5" x14ac:dyDescent="0.2">
      <c r="A700" s="10"/>
      <c r="B700" s="10"/>
      <c r="C700" s="10"/>
      <c r="D700" s="230"/>
      <c r="E700" s="231" t="s">
        <v>604</v>
      </c>
      <c r="F700" s="232">
        <v>4779300</v>
      </c>
      <c r="G700" s="233">
        <v>3385650</v>
      </c>
      <c r="H700" s="10"/>
      <c r="I700" s="10"/>
      <c r="J700" s="10"/>
    </row>
    <row r="701" spans="1:10" s="203" customFormat="1" ht="13.5" x14ac:dyDescent="0.2">
      <c r="A701" s="10"/>
      <c r="B701" s="10"/>
      <c r="C701" s="10"/>
      <c r="D701" s="230"/>
      <c r="E701" s="231" t="s">
        <v>605</v>
      </c>
      <c r="F701" s="232">
        <v>1293875</v>
      </c>
      <c r="G701" s="233">
        <v>646937.5</v>
      </c>
      <c r="H701" s="10"/>
      <c r="I701" s="10"/>
      <c r="J701" s="10"/>
    </row>
    <row r="702" spans="1:10" s="203" customFormat="1" ht="13.5" x14ac:dyDescent="0.2">
      <c r="A702" s="10"/>
      <c r="B702" s="10"/>
      <c r="C702" s="10"/>
      <c r="D702" s="230"/>
      <c r="E702" s="231" t="s">
        <v>606</v>
      </c>
      <c r="F702" s="232">
        <v>1293875</v>
      </c>
      <c r="G702" s="233">
        <v>646937.5</v>
      </c>
      <c r="H702" s="10"/>
      <c r="I702" s="10"/>
      <c r="J702" s="10"/>
    </row>
    <row r="703" spans="1:10" s="203" customFormat="1" ht="13.5" x14ac:dyDescent="0.2">
      <c r="A703" s="10"/>
      <c r="B703" s="10"/>
      <c r="C703" s="10"/>
      <c r="D703" s="230"/>
      <c r="E703" s="231" t="s">
        <v>607</v>
      </c>
      <c r="F703" s="232">
        <v>1293875</v>
      </c>
      <c r="G703" s="233">
        <v>646937.5</v>
      </c>
      <c r="H703" s="10"/>
      <c r="I703" s="10"/>
      <c r="J703" s="10"/>
    </row>
    <row r="704" spans="1:10" s="203" customFormat="1" ht="13.5" x14ac:dyDescent="0.2">
      <c r="A704" s="10"/>
      <c r="B704" s="10"/>
      <c r="C704" s="10"/>
      <c r="D704" s="230"/>
      <c r="E704" s="231" t="s">
        <v>608</v>
      </c>
      <c r="F704" s="232">
        <v>389619371.43000001</v>
      </c>
      <c r="G704" s="233">
        <v>216220169</v>
      </c>
      <c r="H704" s="10"/>
      <c r="I704" s="10"/>
      <c r="J704" s="10"/>
    </row>
    <row r="705" spans="1:10" s="203" customFormat="1" ht="13.5" x14ac:dyDescent="0.2">
      <c r="A705" s="10"/>
      <c r="B705" s="10"/>
      <c r="C705" s="10"/>
      <c r="D705" s="230"/>
      <c r="E705" s="231" t="s">
        <v>609</v>
      </c>
      <c r="F705" s="232">
        <v>389619371.43000001</v>
      </c>
      <c r="G705" s="233">
        <v>216220169</v>
      </c>
      <c r="H705" s="10"/>
      <c r="I705" s="10"/>
      <c r="J705" s="10"/>
    </row>
    <row r="706" spans="1:10" s="203" customFormat="1" ht="13.5" x14ac:dyDescent="0.2">
      <c r="A706" s="10"/>
      <c r="B706" s="10"/>
      <c r="C706" s="10"/>
      <c r="D706" s="230"/>
      <c r="E706" s="231" t="s">
        <v>610</v>
      </c>
      <c r="F706" s="232">
        <v>389619371.43000001</v>
      </c>
      <c r="G706" s="233">
        <v>216220169</v>
      </c>
      <c r="H706" s="10"/>
      <c r="I706" s="10"/>
      <c r="J706" s="10"/>
    </row>
    <row r="707" spans="1:10" s="203" customFormat="1" ht="13.5" x14ac:dyDescent="0.2">
      <c r="A707" s="10"/>
      <c r="B707" s="10"/>
      <c r="C707" s="10"/>
      <c r="D707" s="230"/>
      <c r="E707" s="231" t="s">
        <v>611</v>
      </c>
      <c r="F707" s="232">
        <v>3785400</v>
      </c>
      <c r="G707" s="233">
        <v>0</v>
      </c>
      <c r="H707" s="10"/>
      <c r="I707" s="10"/>
      <c r="J707" s="10"/>
    </row>
    <row r="708" spans="1:10" s="203" customFormat="1" ht="13.5" x14ac:dyDescent="0.2">
      <c r="A708" s="10"/>
      <c r="B708" s="10"/>
      <c r="C708" s="10"/>
      <c r="D708" s="230"/>
      <c r="E708" s="231" t="s">
        <v>612</v>
      </c>
      <c r="F708" s="232">
        <v>3785400</v>
      </c>
      <c r="G708" s="233">
        <v>0</v>
      </c>
      <c r="H708" s="10"/>
      <c r="I708" s="10"/>
      <c r="J708" s="10"/>
    </row>
    <row r="709" spans="1:10" s="203" customFormat="1" ht="13.5" x14ac:dyDescent="0.2">
      <c r="A709" s="10"/>
      <c r="B709" s="10"/>
      <c r="C709" s="10"/>
      <c r="D709" s="230"/>
      <c r="E709" s="231" t="s">
        <v>613</v>
      </c>
      <c r="F709" s="232">
        <v>3785400</v>
      </c>
      <c r="G709" s="233">
        <v>0</v>
      </c>
      <c r="H709" s="10"/>
      <c r="I709" s="10"/>
      <c r="J709" s="10"/>
    </row>
    <row r="710" spans="1:10" s="203" customFormat="1" ht="13.5" x14ac:dyDescent="0.2">
      <c r="A710" s="10"/>
      <c r="B710" s="10"/>
      <c r="C710" s="10"/>
      <c r="D710" s="230"/>
      <c r="E710" s="231" t="s">
        <v>614</v>
      </c>
      <c r="F710" s="232">
        <v>586747469.89999998</v>
      </c>
      <c r="G710" s="233">
        <v>291574840.26999998</v>
      </c>
      <c r="H710" s="10"/>
      <c r="I710" s="10"/>
      <c r="J710" s="10"/>
    </row>
    <row r="711" spans="1:10" s="203" customFormat="1" ht="13.5" x14ac:dyDescent="0.2">
      <c r="A711" s="10"/>
      <c r="B711" s="10"/>
      <c r="C711" s="10"/>
      <c r="D711" s="230"/>
      <c r="E711" s="231" t="s">
        <v>615</v>
      </c>
      <c r="F711" s="232">
        <v>578722397.96000004</v>
      </c>
      <c r="G711" s="233">
        <v>289574624.81</v>
      </c>
      <c r="H711" s="10"/>
      <c r="I711" s="10"/>
      <c r="J711" s="10"/>
    </row>
    <row r="712" spans="1:10" s="203" customFormat="1" ht="13.5" x14ac:dyDescent="0.2">
      <c r="A712" s="10"/>
      <c r="B712" s="10"/>
      <c r="C712" s="10"/>
      <c r="D712" s="230"/>
      <c r="E712" s="231" t="s">
        <v>616</v>
      </c>
      <c r="F712" s="232">
        <v>578722397.96000004</v>
      </c>
      <c r="G712" s="233">
        <v>289574624.81</v>
      </c>
      <c r="H712" s="10"/>
      <c r="I712" s="10"/>
      <c r="J712" s="10"/>
    </row>
    <row r="713" spans="1:10" s="203" customFormat="1" ht="13.5" x14ac:dyDescent="0.2">
      <c r="A713" s="10"/>
      <c r="B713" s="10"/>
      <c r="C713" s="10"/>
      <c r="D713" s="230"/>
      <c r="E713" s="231" t="s">
        <v>617</v>
      </c>
      <c r="F713" s="232">
        <v>578722397.96000004</v>
      </c>
      <c r="G713" s="233">
        <v>289574624.81</v>
      </c>
      <c r="H713" s="10"/>
      <c r="I713" s="10"/>
      <c r="J713" s="10"/>
    </row>
    <row r="714" spans="1:10" s="203" customFormat="1" ht="13.5" x14ac:dyDescent="0.2">
      <c r="A714" s="10"/>
      <c r="B714" s="10"/>
      <c r="C714" s="10"/>
      <c r="D714" s="230"/>
      <c r="E714" s="231" t="s">
        <v>618</v>
      </c>
      <c r="F714" s="232">
        <v>8025071.9400000004</v>
      </c>
      <c r="G714" s="233">
        <v>2000215.46</v>
      </c>
      <c r="H714" s="10"/>
      <c r="I714" s="10"/>
      <c r="J714" s="10"/>
    </row>
    <row r="715" spans="1:10" s="203" customFormat="1" ht="27" x14ac:dyDescent="0.2">
      <c r="A715" s="10"/>
      <c r="B715" s="10"/>
      <c r="C715" s="10"/>
      <c r="D715" s="230"/>
      <c r="E715" s="231" t="s">
        <v>619</v>
      </c>
      <c r="F715" s="232">
        <v>8025071.9400000004</v>
      </c>
      <c r="G715" s="233">
        <v>2000215.46</v>
      </c>
      <c r="H715" s="10"/>
      <c r="I715" s="10"/>
      <c r="J715" s="10"/>
    </row>
    <row r="716" spans="1:10" s="203" customFormat="1" ht="13.5" x14ac:dyDescent="0.2">
      <c r="A716" s="10"/>
      <c r="B716" s="10"/>
      <c r="C716" s="10"/>
      <c r="D716" s="230"/>
      <c r="E716" s="231" t="s">
        <v>620</v>
      </c>
      <c r="F716" s="232">
        <v>6024856.4800000004</v>
      </c>
      <c r="G716" s="233">
        <v>2000215.46</v>
      </c>
      <c r="H716" s="10"/>
      <c r="I716" s="10"/>
      <c r="J716" s="10"/>
    </row>
    <row r="717" spans="1:10" s="203" customFormat="1" ht="27" x14ac:dyDescent="0.2">
      <c r="A717" s="10"/>
      <c r="B717" s="10"/>
      <c r="C717" s="10"/>
      <c r="D717" s="230"/>
      <c r="E717" s="234" t="s">
        <v>621</v>
      </c>
      <c r="F717" s="232">
        <v>2000215.46</v>
      </c>
      <c r="G717" s="233">
        <v>2000215.46</v>
      </c>
      <c r="H717" s="10"/>
      <c r="I717" s="10"/>
      <c r="J717" s="10"/>
    </row>
    <row r="718" spans="1:10" s="203" customFormat="1" ht="13.5" x14ac:dyDescent="0.2">
      <c r="A718" s="10"/>
      <c r="B718" s="10"/>
      <c r="C718" s="10"/>
      <c r="D718" s="230"/>
      <c r="E718" s="231" t="s">
        <v>622</v>
      </c>
      <c r="F718" s="232">
        <v>12648326.68</v>
      </c>
      <c r="G718" s="233">
        <v>3857713.34</v>
      </c>
      <c r="H718" s="10"/>
      <c r="I718" s="10"/>
      <c r="J718" s="10"/>
    </row>
    <row r="719" spans="1:10" s="203" customFormat="1" ht="13.5" x14ac:dyDescent="0.2">
      <c r="A719" s="10"/>
      <c r="B719" s="10"/>
      <c r="C719" s="10"/>
      <c r="D719" s="230"/>
      <c r="E719" s="231" t="s">
        <v>623</v>
      </c>
      <c r="F719" s="232">
        <v>6534314</v>
      </c>
      <c r="G719" s="233">
        <v>3267157</v>
      </c>
      <c r="H719" s="10"/>
      <c r="I719" s="10"/>
      <c r="J719" s="10"/>
    </row>
    <row r="720" spans="1:10" s="203" customFormat="1" ht="13.5" x14ac:dyDescent="0.2">
      <c r="A720" s="10"/>
      <c r="B720" s="10"/>
      <c r="C720" s="10"/>
      <c r="D720" s="230"/>
      <c r="E720" s="231" t="s">
        <v>624</v>
      </c>
      <c r="F720" s="232">
        <v>6534314</v>
      </c>
      <c r="G720" s="233">
        <v>3267157</v>
      </c>
      <c r="H720" s="10"/>
      <c r="I720" s="10"/>
      <c r="J720" s="10"/>
    </row>
    <row r="721" spans="1:10" s="203" customFormat="1" ht="13.5" x14ac:dyDescent="0.2">
      <c r="A721" s="10"/>
      <c r="B721" s="10"/>
      <c r="C721" s="10"/>
      <c r="D721" s="230"/>
      <c r="E721" s="231" t="s">
        <v>625</v>
      </c>
      <c r="F721" s="232">
        <v>6534314</v>
      </c>
      <c r="G721" s="233">
        <v>3267157</v>
      </c>
      <c r="H721" s="10"/>
      <c r="I721" s="10"/>
      <c r="J721" s="10"/>
    </row>
    <row r="722" spans="1:10" s="203" customFormat="1" ht="13.5" x14ac:dyDescent="0.2">
      <c r="A722" s="10"/>
      <c r="B722" s="10"/>
      <c r="C722" s="10"/>
      <c r="D722" s="230"/>
      <c r="E722" s="231" t="s">
        <v>626</v>
      </c>
      <c r="F722" s="232">
        <v>4932900</v>
      </c>
      <c r="G722" s="232">
        <v>0</v>
      </c>
      <c r="H722" s="10"/>
      <c r="I722" s="10"/>
      <c r="J722" s="10"/>
    </row>
    <row r="723" spans="1:10" s="203" customFormat="1" ht="27" x14ac:dyDescent="0.2">
      <c r="A723" s="10"/>
      <c r="B723" s="10"/>
      <c r="C723" s="10"/>
      <c r="D723" s="230"/>
      <c r="E723" s="231" t="s">
        <v>627</v>
      </c>
      <c r="F723" s="232">
        <v>4932900</v>
      </c>
      <c r="G723" s="232">
        <v>0</v>
      </c>
      <c r="H723" s="10"/>
      <c r="I723" s="10"/>
      <c r="J723" s="10"/>
    </row>
    <row r="724" spans="1:10" s="203" customFormat="1" ht="27" x14ac:dyDescent="0.2">
      <c r="A724" s="10"/>
      <c r="B724" s="10"/>
      <c r="C724" s="10"/>
      <c r="D724" s="230"/>
      <c r="E724" s="234" t="s">
        <v>628</v>
      </c>
      <c r="F724" s="232">
        <v>4932900</v>
      </c>
      <c r="G724" s="232">
        <v>0</v>
      </c>
      <c r="H724" s="10"/>
      <c r="I724" s="10"/>
      <c r="J724" s="10"/>
    </row>
    <row r="725" spans="1:10" s="203" customFormat="1" ht="13.5" x14ac:dyDescent="0.2">
      <c r="A725" s="10"/>
      <c r="B725" s="10"/>
      <c r="C725" s="10"/>
      <c r="D725" s="230"/>
      <c r="E725" s="231" t="s">
        <v>629</v>
      </c>
      <c r="F725" s="232">
        <v>1181112.68</v>
      </c>
      <c r="G725" s="233">
        <v>590556.34</v>
      </c>
      <c r="H725" s="10"/>
      <c r="I725" s="10"/>
      <c r="J725" s="10"/>
    </row>
    <row r="726" spans="1:10" s="203" customFormat="1" ht="13.5" x14ac:dyDescent="0.2">
      <c r="A726" s="10"/>
      <c r="B726" s="10"/>
      <c r="C726" s="10"/>
      <c r="D726" s="230"/>
      <c r="E726" s="231" t="s">
        <v>630</v>
      </c>
      <c r="F726" s="232">
        <v>1181112.68</v>
      </c>
      <c r="G726" s="233">
        <v>590556.34</v>
      </c>
      <c r="H726" s="10"/>
      <c r="I726" s="10"/>
      <c r="J726" s="10"/>
    </row>
    <row r="727" spans="1:10" s="203" customFormat="1" ht="13.5" x14ac:dyDescent="0.2">
      <c r="A727" s="10"/>
      <c r="B727" s="10"/>
      <c r="C727" s="10"/>
      <c r="D727" s="230"/>
      <c r="E727" s="231" t="s">
        <v>631</v>
      </c>
      <c r="F727" s="232">
        <v>1181112.68</v>
      </c>
      <c r="G727" s="233">
        <v>590556.34</v>
      </c>
      <c r="H727" s="10"/>
      <c r="I727" s="10"/>
      <c r="J727" s="10"/>
    </row>
    <row r="728" spans="1:10" s="203" customFormat="1" ht="13.5" x14ac:dyDescent="0.2">
      <c r="A728" s="10"/>
      <c r="B728" s="10"/>
      <c r="C728" s="10"/>
      <c r="D728" s="230"/>
      <c r="E728" s="231" t="s">
        <v>632</v>
      </c>
      <c r="F728" s="232">
        <v>300925625.01999998</v>
      </c>
      <c r="G728" s="233">
        <v>237376375.00999999</v>
      </c>
      <c r="H728" s="10"/>
      <c r="I728" s="10"/>
      <c r="J728" s="10"/>
    </row>
    <row r="729" spans="1:10" s="203" customFormat="1" ht="13.5" x14ac:dyDescent="0.2">
      <c r="A729" s="10"/>
      <c r="B729" s="10"/>
      <c r="C729" s="10"/>
      <c r="D729" s="230"/>
      <c r="E729" s="231" t="s">
        <v>632</v>
      </c>
      <c r="F729" s="232">
        <v>300925625.01999998</v>
      </c>
      <c r="G729" s="233">
        <v>237376375.00999999</v>
      </c>
      <c r="H729" s="10"/>
      <c r="I729" s="10"/>
      <c r="J729" s="10"/>
    </row>
    <row r="730" spans="1:10" s="203" customFormat="1" ht="13.5" x14ac:dyDescent="0.2">
      <c r="A730" s="10"/>
      <c r="B730" s="10"/>
      <c r="C730" s="10"/>
      <c r="D730" s="230"/>
      <c r="E730" s="231" t="s">
        <v>632</v>
      </c>
      <c r="F730" s="232">
        <v>300925625.01999998</v>
      </c>
      <c r="G730" s="233">
        <v>237376375.00999999</v>
      </c>
      <c r="H730" s="10"/>
      <c r="I730" s="10"/>
      <c r="J730" s="10"/>
    </row>
    <row r="731" spans="1:10" s="203" customFormat="1" ht="13.5" x14ac:dyDescent="0.2">
      <c r="A731" s="10"/>
      <c r="B731" s="10"/>
      <c r="C731" s="10"/>
      <c r="D731" s="237"/>
      <c r="E731" s="238" t="s">
        <v>633</v>
      </c>
      <c r="F731" s="239">
        <v>300925625.01999998</v>
      </c>
      <c r="G731" s="240">
        <v>237376375.00999999</v>
      </c>
      <c r="H731" s="10"/>
      <c r="I731" s="10"/>
      <c r="J731" s="10"/>
    </row>
    <row r="732" spans="1:10" s="10" customFormat="1" x14ac:dyDescent="0.2">
      <c r="E732" s="1"/>
      <c r="F732" s="202"/>
      <c r="G732" s="202"/>
    </row>
    <row r="733" spans="1:10" s="10" customFormat="1" x14ac:dyDescent="0.2">
      <c r="D733" s="1" t="s">
        <v>634</v>
      </c>
      <c r="E733" s="1"/>
      <c r="F733" s="202"/>
      <c r="G733" s="202"/>
    </row>
    <row r="734" spans="1:10" s="10" customFormat="1" ht="30" customHeight="1" x14ac:dyDescent="0.2">
      <c r="A734" s="203"/>
      <c r="B734" s="203"/>
      <c r="C734" s="203"/>
      <c r="D734" s="204" t="s">
        <v>635</v>
      </c>
      <c r="E734" s="204"/>
      <c r="F734" s="204"/>
      <c r="G734" s="204"/>
      <c r="H734" s="204"/>
      <c r="I734" s="204"/>
      <c r="J734" s="203"/>
    </row>
    <row r="735" spans="1:10" s="10" customFormat="1" x14ac:dyDescent="0.2"/>
    <row r="736" spans="1:10" s="10" customFormat="1" ht="25.5" x14ac:dyDescent="0.2">
      <c r="B736" s="10" t="s">
        <v>636</v>
      </c>
      <c r="D736" s="229" t="s">
        <v>637</v>
      </c>
      <c r="E736" s="229"/>
      <c r="F736" s="241" t="s">
        <v>638</v>
      </c>
      <c r="G736" s="241" t="s">
        <v>639</v>
      </c>
    </row>
    <row r="737" spans="1:10" s="203" customFormat="1" ht="17.25" customHeight="1" x14ac:dyDescent="0.2">
      <c r="A737" s="10"/>
      <c r="B737" s="10"/>
      <c r="C737" s="10"/>
      <c r="D737" s="230" t="s">
        <v>640</v>
      </c>
      <c r="E737" s="242"/>
      <c r="F737" s="243">
        <v>200348355</v>
      </c>
      <c r="G737" s="243">
        <v>225112998</v>
      </c>
      <c r="H737" s="10"/>
      <c r="I737" s="10"/>
      <c r="J737" s="10"/>
    </row>
    <row r="738" spans="1:10" s="203" customFormat="1" ht="17.25" customHeight="1" x14ac:dyDescent="0.2">
      <c r="A738" s="10"/>
      <c r="B738" s="10"/>
      <c r="C738" s="10"/>
      <c r="D738" s="230"/>
      <c r="E738" s="244" t="s">
        <v>641</v>
      </c>
      <c r="F738" s="243">
        <v>200348355</v>
      </c>
      <c r="G738" s="243">
        <v>225112998</v>
      </c>
      <c r="H738" s="10"/>
      <c r="I738" s="10"/>
      <c r="J738" s="10"/>
    </row>
    <row r="739" spans="1:10" s="203" customFormat="1" ht="17.25" customHeight="1" x14ac:dyDescent="0.2">
      <c r="A739" s="10"/>
      <c r="B739" s="10"/>
      <c r="C739" s="10"/>
      <c r="D739" s="230"/>
      <c r="E739" s="245" t="s">
        <v>642</v>
      </c>
      <c r="F739" s="243">
        <v>200348355</v>
      </c>
      <c r="G739" s="243">
        <v>225112998</v>
      </c>
      <c r="H739" s="10"/>
      <c r="I739" s="10"/>
      <c r="J739" s="10"/>
    </row>
    <row r="740" spans="1:10" s="203" customFormat="1" ht="17.25" customHeight="1" x14ac:dyDescent="0.2">
      <c r="A740" s="10"/>
      <c r="B740" s="10"/>
      <c r="C740" s="10"/>
      <c r="D740" s="230"/>
      <c r="E740" s="246" t="s">
        <v>643</v>
      </c>
      <c r="F740" s="247">
        <v>24503745</v>
      </c>
      <c r="G740" s="247">
        <v>13072150</v>
      </c>
      <c r="H740" s="10"/>
      <c r="I740" s="10"/>
      <c r="J740" s="10"/>
    </row>
    <row r="741" spans="1:10" s="203" customFormat="1" ht="17.25" customHeight="1" x14ac:dyDescent="0.2">
      <c r="A741" s="10"/>
      <c r="B741" s="10"/>
      <c r="C741" s="10"/>
      <c r="D741" s="230"/>
      <c r="E741" s="246" t="s">
        <v>644</v>
      </c>
      <c r="F741" s="247">
        <v>18775840</v>
      </c>
      <c r="G741" s="247">
        <v>30901990</v>
      </c>
      <c r="H741" s="10"/>
      <c r="I741" s="10"/>
      <c r="J741" s="10"/>
    </row>
    <row r="742" spans="1:10" s="203" customFormat="1" ht="17.25" customHeight="1" x14ac:dyDescent="0.2">
      <c r="A742" s="10"/>
      <c r="B742" s="10"/>
      <c r="C742" s="10"/>
      <c r="D742" s="230"/>
      <c r="E742" s="246" t="s">
        <v>645</v>
      </c>
      <c r="F742" s="247">
        <v>16187780</v>
      </c>
      <c r="G742" s="247">
        <v>14120400</v>
      </c>
      <c r="H742" s="10"/>
      <c r="I742" s="10"/>
      <c r="J742" s="10"/>
    </row>
    <row r="743" spans="1:10" s="203" customFormat="1" ht="17.25" customHeight="1" x14ac:dyDescent="0.2">
      <c r="A743" s="10"/>
      <c r="B743" s="10"/>
      <c r="C743" s="10"/>
      <c r="D743" s="230"/>
      <c r="E743" s="246" t="s">
        <v>646</v>
      </c>
      <c r="F743" s="247">
        <v>5450000</v>
      </c>
      <c r="G743" s="247">
        <v>8220000</v>
      </c>
      <c r="H743" s="10"/>
      <c r="I743" s="10"/>
      <c r="J743" s="10"/>
    </row>
    <row r="744" spans="1:10" s="203" customFormat="1" ht="17.25" customHeight="1" x14ac:dyDescent="0.2">
      <c r="A744" s="10"/>
      <c r="B744" s="10"/>
      <c r="C744" s="10"/>
      <c r="D744" s="230"/>
      <c r="E744" s="246" t="s">
        <v>647</v>
      </c>
      <c r="F744" s="247">
        <v>99804125</v>
      </c>
      <c r="G744" s="247">
        <v>127079296</v>
      </c>
      <c r="H744" s="10"/>
      <c r="I744" s="10"/>
      <c r="J744" s="10"/>
    </row>
    <row r="745" spans="1:10" s="203" customFormat="1" ht="17.25" customHeight="1" x14ac:dyDescent="0.2">
      <c r="A745" s="10"/>
      <c r="B745" s="10"/>
      <c r="C745" s="10"/>
      <c r="D745" s="230"/>
      <c r="E745" s="246" t="s">
        <v>648</v>
      </c>
      <c r="F745" s="247">
        <v>27434515</v>
      </c>
      <c r="G745" s="247">
        <v>26318687</v>
      </c>
      <c r="H745" s="10"/>
      <c r="I745" s="10"/>
      <c r="J745" s="10"/>
    </row>
    <row r="746" spans="1:10" s="203" customFormat="1" ht="17.25" customHeight="1" x14ac:dyDescent="0.2">
      <c r="A746" s="10"/>
      <c r="B746" s="10"/>
      <c r="C746" s="10"/>
      <c r="D746" s="230"/>
      <c r="E746" s="246" t="s">
        <v>649</v>
      </c>
      <c r="F746" s="247">
        <v>6020350</v>
      </c>
      <c r="G746" s="247">
        <v>2565475</v>
      </c>
      <c r="H746" s="10"/>
      <c r="I746" s="10"/>
      <c r="J746" s="10"/>
    </row>
    <row r="747" spans="1:10" s="203" customFormat="1" ht="17.25" customHeight="1" x14ac:dyDescent="0.2">
      <c r="A747" s="10"/>
      <c r="B747" s="10"/>
      <c r="C747" s="10"/>
      <c r="D747" s="230"/>
      <c r="E747" s="246" t="s">
        <v>650</v>
      </c>
      <c r="F747" s="247">
        <v>1920000</v>
      </c>
      <c r="G747" s="247">
        <v>2800000</v>
      </c>
      <c r="H747" s="10"/>
      <c r="I747" s="10"/>
      <c r="J747" s="10"/>
    </row>
    <row r="748" spans="1:10" s="203" customFormat="1" ht="17.25" customHeight="1" x14ac:dyDescent="0.2">
      <c r="A748" s="10"/>
      <c r="B748" s="10"/>
      <c r="C748" s="10"/>
      <c r="D748" s="230"/>
      <c r="E748" s="246" t="s">
        <v>651</v>
      </c>
      <c r="F748" s="247">
        <v>252000</v>
      </c>
      <c r="G748" s="247">
        <v>0</v>
      </c>
      <c r="H748" s="10"/>
      <c r="I748" s="10"/>
      <c r="J748" s="10"/>
    </row>
    <row r="749" spans="1:10" s="203" customFormat="1" ht="17.25" customHeight="1" x14ac:dyDescent="0.2">
      <c r="A749" s="10"/>
      <c r="B749" s="10"/>
      <c r="C749" s="10"/>
      <c r="D749" s="230"/>
      <c r="E749" s="246" t="s">
        <v>652</v>
      </c>
      <c r="F749" s="247">
        <v>0</v>
      </c>
      <c r="G749" s="247">
        <v>35000</v>
      </c>
      <c r="H749" s="10"/>
      <c r="I749" s="10"/>
      <c r="J749" s="10"/>
    </row>
    <row r="750" spans="1:10" s="203" customFormat="1" ht="17.25" customHeight="1" x14ac:dyDescent="0.2">
      <c r="A750" s="10"/>
      <c r="B750" s="10"/>
      <c r="C750" s="10"/>
      <c r="D750" s="248" t="s">
        <v>653</v>
      </c>
      <c r="E750" s="242"/>
      <c r="F750" s="243">
        <v>25012783958.360001</v>
      </c>
      <c r="G750" s="243">
        <v>24559160585.990002</v>
      </c>
      <c r="H750" s="10"/>
      <c r="I750" s="10"/>
      <c r="J750" s="10"/>
    </row>
    <row r="751" spans="1:10" s="203" customFormat="1" ht="17.25" customHeight="1" x14ac:dyDescent="0.2">
      <c r="A751" s="10"/>
      <c r="B751" s="10"/>
      <c r="C751" s="10"/>
      <c r="D751" s="248" t="s">
        <v>654</v>
      </c>
      <c r="E751" s="242"/>
      <c r="F751" s="243">
        <v>27728006271.91</v>
      </c>
      <c r="G751" s="243">
        <v>27615351337.91</v>
      </c>
      <c r="H751" s="10"/>
      <c r="I751" s="10"/>
      <c r="J751" s="10"/>
    </row>
    <row r="752" spans="1:10" s="203" customFormat="1" ht="17.25" customHeight="1" x14ac:dyDescent="0.2">
      <c r="A752" s="10"/>
      <c r="B752" s="10"/>
      <c r="C752" s="10"/>
      <c r="D752" s="248" t="s">
        <v>655</v>
      </c>
      <c r="E752" s="242"/>
      <c r="F752" s="243">
        <v>1018663379.77</v>
      </c>
      <c r="G752" s="243">
        <v>1038133379.77</v>
      </c>
      <c r="H752" s="10"/>
      <c r="I752" s="10"/>
      <c r="J752" s="10"/>
    </row>
    <row r="753" spans="1:10" s="203" customFormat="1" ht="17.25" customHeight="1" x14ac:dyDescent="0.2">
      <c r="A753" s="10"/>
      <c r="B753" s="10"/>
      <c r="C753" s="10"/>
      <c r="D753" s="246" t="s">
        <v>656</v>
      </c>
      <c r="E753" s="242"/>
      <c r="F753" s="247">
        <v>1018663379.77</v>
      </c>
      <c r="G753" s="247">
        <v>1038133379.77</v>
      </c>
      <c r="H753" s="10"/>
      <c r="I753" s="10"/>
      <c r="J753" s="10"/>
    </row>
    <row r="754" spans="1:10" s="203" customFormat="1" ht="17.25" customHeight="1" x14ac:dyDescent="0.2">
      <c r="A754" s="10"/>
      <c r="B754" s="10"/>
      <c r="C754" s="10"/>
      <c r="D754" s="248" t="s">
        <v>657</v>
      </c>
      <c r="E754" s="242"/>
      <c r="F754" s="243">
        <v>11533678635.299999</v>
      </c>
      <c r="G754" s="243">
        <v>12518266881.17</v>
      </c>
      <c r="H754" s="10"/>
      <c r="I754" s="10"/>
      <c r="J754" s="10"/>
    </row>
    <row r="755" spans="1:10" s="203" customFormat="1" ht="17.25" customHeight="1" x14ac:dyDescent="0.2">
      <c r="A755" s="10"/>
      <c r="B755" s="10"/>
      <c r="C755" s="10"/>
      <c r="D755" s="246" t="s">
        <v>658</v>
      </c>
      <c r="E755" s="242"/>
      <c r="F755" s="247">
        <v>11533678635.299999</v>
      </c>
      <c r="G755" s="247">
        <v>12518266881.17</v>
      </c>
      <c r="H755" s="10"/>
      <c r="I755" s="10"/>
      <c r="J755" s="10"/>
    </row>
    <row r="756" spans="1:10" s="203" customFormat="1" ht="17.25" customHeight="1" x14ac:dyDescent="0.2">
      <c r="A756" s="10"/>
      <c r="B756" s="10"/>
      <c r="C756" s="10"/>
      <c r="D756" s="248" t="s">
        <v>659</v>
      </c>
      <c r="E756" s="242"/>
      <c r="F756" s="243">
        <v>25944456.710000001</v>
      </c>
      <c r="G756" s="243">
        <v>25944456.710000001</v>
      </c>
      <c r="H756" s="10"/>
      <c r="I756" s="10"/>
      <c r="J756" s="10"/>
    </row>
    <row r="757" spans="1:10" s="203" customFormat="1" ht="17.25" customHeight="1" x14ac:dyDescent="0.2">
      <c r="A757" s="10"/>
      <c r="B757" s="10"/>
      <c r="C757" s="10"/>
      <c r="D757" s="246" t="s">
        <v>660</v>
      </c>
      <c r="E757" s="242"/>
      <c r="F757" s="247">
        <v>25944456.710000001</v>
      </c>
      <c r="G757" s="247">
        <v>25944456.710000001</v>
      </c>
      <c r="H757" s="10"/>
      <c r="I757" s="10"/>
      <c r="J757" s="10"/>
    </row>
    <row r="758" spans="1:10" s="203" customFormat="1" ht="17.25" customHeight="1" x14ac:dyDescent="0.2">
      <c r="A758" s="10"/>
      <c r="B758" s="10"/>
      <c r="C758" s="10"/>
      <c r="D758" s="248" t="s">
        <v>661</v>
      </c>
      <c r="E758" s="242"/>
      <c r="F758" s="243">
        <v>2000000</v>
      </c>
      <c r="G758" s="243">
        <v>2000000</v>
      </c>
      <c r="H758" s="10"/>
      <c r="I758" s="10"/>
      <c r="J758" s="10"/>
    </row>
    <row r="759" spans="1:10" s="203" customFormat="1" ht="17.25" customHeight="1" x14ac:dyDescent="0.2">
      <c r="A759" s="10"/>
      <c r="B759" s="10"/>
      <c r="C759" s="10"/>
      <c r="D759" s="246" t="s">
        <v>662</v>
      </c>
      <c r="E759" s="242"/>
      <c r="F759" s="247">
        <v>2000000</v>
      </c>
      <c r="G759" s="247">
        <v>2000000</v>
      </c>
      <c r="H759" s="10"/>
      <c r="I759" s="10"/>
      <c r="J759" s="10"/>
    </row>
    <row r="760" spans="1:10" s="203" customFormat="1" ht="17.25" customHeight="1" x14ac:dyDescent="0.2">
      <c r="A760" s="10"/>
      <c r="B760" s="10"/>
      <c r="C760" s="10"/>
      <c r="D760" s="248" t="s">
        <v>663</v>
      </c>
      <c r="E760" s="242"/>
      <c r="F760" s="243">
        <v>9473103968.7000008</v>
      </c>
      <c r="G760" s="243">
        <v>8905334501.5799999</v>
      </c>
      <c r="H760" s="10"/>
      <c r="I760" s="10"/>
      <c r="J760" s="10"/>
    </row>
    <row r="761" spans="1:10" s="203" customFormat="1" ht="17.25" customHeight="1" x14ac:dyDescent="0.2">
      <c r="A761" s="10"/>
      <c r="B761" s="10"/>
      <c r="C761" s="10"/>
      <c r="D761" s="246" t="s">
        <v>664</v>
      </c>
      <c r="E761" s="242"/>
      <c r="F761" s="247">
        <v>14499000</v>
      </c>
      <c r="G761" s="247">
        <v>0</v>
      </c>
      <c r="H761" s="10"/>
      <c r="I761" s="10"/>
      <c r="J761" s="10"/>
    </row>
    <row r="762" spans="1:10" s="203" customFormat="1" ht="17.25" customHeight="1" x14ac:dyDescent="0.2">
      <c r="A762" s="10"/>
      <c r="B762" s="10"/>
      <c r="C762" s="10"/>
      <c r="D762" s="246" t="s">
        <v>665</v>
      </c>
      <c r="E762" s="242"/>
      <c r="F762" s="247">
        <v>46816700</v>
      </c>
      <c r="G762" s="247">
        <v>0</v>
      </c>
      <c r="H762" s="10"/>
      <c r="I762" s="10"/>
      <c r="J762" s="10"/>
    </row>
    <row r="763" spans="1:10" s="203" customFormat="1" ht="17.25" customHeight="1" x14ac:dyDescent="0.2">
      <c r="A763" s="10"/>
      <c r="B763" s="10"/>
      <c r="C763" s="10"/>
      <c r="D763" s="246" t="s">
        <v>666</v>
      </c>
      <c r="E763" s="242"/>
      <c r="F763" s="247">
        <v>197479580</v>
      </c>
      <c r="G763" s="247">
        <v>0</v>
      </c>
      <c r="H763" s="10"/>
      <c r="I763" s="10"/>
      <c r="J763" s="10"/>
    </row>
    <row r="764" spans="1:10" s="203" customFormat="1" ht="17.25" customHeight="1" x14ac:dyDescent="0.2">
      <c r="A764" s="10"/>
      <c r="B764" s="10"/>
      <c r="C764" s="10"/>
      <c r="D764" s="246" t="s">
        <v>667</v>
      </c>
      <c r="E764" s="242"/>
      <c r="F764" s="247">
        <v>223992000</v>
      </c>
      <c r="G764" s="247">
        <v>0</v>
      </c>
      <c r="H764" s="10"/>
      <c r="I764" s="10"/>
      <c r="J764" s="10"/>
    </row>
    <row r="765" spans="1:10" s="203" customFormat="1" ht="17.25" customHeight="1" x14ac:dyDescent="0.2">
      <c r="A765" s="10"/>
      <c r="B765" s="10"/>
      <c r="C765" s="10"/>
      <c r="D765" s="246" t="s">
        <v>668</v>
      </c>
      <c r="E765" s="242"/>
      <c r="F765" s="247">
        <v>3004700</v>
      </c>
      <c r="G765" s="247">
        <v>0</v>
      </c>
      <c r="H765" s="10"/>
      <c r="I765" s="10"/>
      <c r="J765" s="10"/>
    </row>
    <row r="766" spans="1:10" s="203" customFormat="1" ht="17.25" customHeight="1" x14ac:dyDescent="0.2">
      <c r="A766" s="10"/>
      <c r="B766" s="10"/>
      <c r="C766" s="10"/>
      <c r="D766" s="246" t="s">
        <v>669</v>
      </c>
      <c r="E766" s="242"/>
      <c r="F766" s="247">
        <v>8794117988.7000008</v>
      </c>
      <c r="G766" s="247">
        <v>8905334501.5799999</v>
      </c>
      <c r="H766" s="10"/>
      <c r="I766" s="10"/>
      <c r="J766" s="10"/>
    </row>
    <row r="767" spans="1:10" s="203" customFormat="1" ht="17.25" customHeight="1" x14ac:dyDescent="0.2">
      <c r="A767" s="10"/>
      <c r="B767" s="10"/>
      <c r="C767" s="10"/>
      <c r="D767" s="246" t="s">
        <v>670</v>
      </c>
      <c r="E767" s="242"/>
      <c r="F767" s="247">
        <v>104895000</v>
      </c>
      <c r="G767" s="247">
        <v>0</v>
      </c>
      <c r="H767" s="10"/>
      <c r="I767" s="10"/>
      <c r="J767" s="10"/>
    </row>
    <row r="768" spans="1:10" s="203" customFormat="1" ht="17.25" customHeight="1" x14ac:dyDescent="0.2">
      <c r="A768" s="10"/>
      <c r="B768" s="10"/>
      <c r="C768" s="10"/>
      <c r="D768" s="246" t="s">
        <v>671</v>
      </c>
      <c r="E768" s="242"/>
      <c r="F768" s="247">
        <v>74925000</v>
      </c>
      <c r="G768" s="247">
        <v>0</v>
      </c>
      <c r="H768" s="10"/>
      <c r="I768" s="10"/>
      <c r="J768" s="10"/>
    </row>
    <row r="769" spans="1:10" s="203" customFormat="1" ht="17.25" customHeight="1" x14ac:dyDescent="0.2">
      <c r="A769" s="10"/>
      <c r="B769" s="10"/>
      <c r="C769" s="10"/>
      <c r="D769" s="246" t="s">
        <v>672</v>
      </c>
      <c r="E769" s="242"/>
      <c r="F769" s="247">
        <v>13374000</v>
      </c>
      <c r="G769" s="247">
        <v>0</v>
      </c>
      <c r="H769" s="10"/>
      <c r="I769" s="10"/>
      <c r="J769" s="10"/>
    </row>
    <row r="770" spans="1:10" s="203" customFormat="1" ht="17.25" customHeight="1" x14ac:dyDescent="0.2">
      <c r="A770" s="10"/>
      <c r="B770" s="10"/>
      <c r="C770" s="10"/>
      <c r="D770" s="248" t="s">
        <v>673</v>
      </c>
      <c r="E770" s="242"/>
      <c r="F770" s="243">
        <v>1763564148.2</v>
      </c>
      <c r="G770" s="243">
        <v>1565792708.1199999</v>
      </c>
      <c r="H770" s="10"/>
      <c r="I770" s="10"/>
      <c r="J770" s="10"/>
    </row>
    <row r="771" spans="1:10" s="203" customFormat="1" ht="17.25" customHeight="1" x14ac:dyDescent="0.2">
      <c r="A771" s="10"/>
      <c r="B771" s="10"/>
      <c r="C771" s="10"/>
      <c r="D771" s="246" t="s">
        <v>674</v>
      </c>
      <c r="E771" s="242"/>
      <c r="F771" s="247">
        <v>183290000</v>
      </c>
      <c r="G771" s="247">
        <v>0</v>
      </c>
      <c r="H771" s="10"/>
      <c r="I771" s="10"/>
      <c r="J771" s="10"/>
    </row>
    <row r="772" spans="1:10" s="203" customFormat="1" ht="17.25" customHeight="1" x14ac:dyDescent="0.2">
      <c r="A772" s="10"/>
      <c r="B772" s="10"/>
      <c r="C772" s="10"/>
      <c r="D772" s="246" t="s">
        <v>675</v>
      </c>
      <c r="E772" s="242"/>
      <c r="F772" s="247">
        <v>36259000</v>
      </c>
      <c r="G772" s="247">
        <v>0</v>
      </c>
      <c r="H772" s="10"/>
      <c r="I772" s="10"/>
      <c r="J772" s="10"/>
    </row>
    <row r="773" spans="1:10" s="203" customFormat="1" ht="17.25" customHeight="1" x14ac:dyDescent="0.2">
      <c r="A773" s="10"/>
      <c r="B773" s="10"/>
      <c r="C773" s="10"/>
      <c r="D773" s="246" t="s">
        <v>676</v>
      </c>
      <c r="E773" s="242"/>
      <c r="F773" s="247">
        <v>1544015148.2</v>
      </c>
      <c r="G773" s="247">
        <v>1565792708.1199999</v>
      </c>
      <c r="H773" s="10"/>
      <c r="I773" s="10"/>
      <c r="J773" s="10"/>
    </row>
    <row r="774" spans="1:10" s="203" customFormat="1" ht="17.25" customHeight="1" x14ac:dyDescent="0.2">
      <c r="A774" s="10"/>
      <c r="B774" s="10"/>
      <c r="C774" s="10"/>
      <c r="D774" s="248" t="s">
        <v>677</v>
      </c>
      <c r="E774" s="242"/>
      <c r="F774" s="243">
        <v>12936500</v>
      </c>
      <c r="G774" s="243">
        <v>33856500</v>
      </c>
      <c r="H774" s="10"/>
      <c r="I774" s="10"/>
      <c r="J774" s="10"/>
    </row>
    <row r="775" spans="1:10" s="203" customFormat="1" ht="17.25" customHeight="1" x14ac:dyDescent="0.2">
      <c r="A775" s="10"/>
      <c r="B775" s="10"/>
      <c r="C775" s="10"/>
      <c r="D775" s="246" t="s">
        <v>678</v>
      </c>
      <c r="E775" s="242"/>
      <c r="F775" s="247">
        <v>12936500</v>
      </c>
      <c r="G775" s="247">
        <v>33856500</v>
      </c>
      <c r="H775" s="10"/>
      <c r="I775" s="10"/>
      <c r="J775" s="10"/>
    </row>
    <row r="776" spans="1:10" s="203" customFormat="1" ht="17.25" customHeight="1" x14ac:dyDescent="0.2">
      <c r="A776" s="10"/>
      <c r="B776" s="10"/>
      <c r="C776" s="10"/>
      <c r="D776" s="248" t="s">
        <v>679</v>
      </c>
      <c r="E776" s="242"/>
      <c r="F776" s="243">
        <v>85688906.040000007</v>
      </c>
      <c r="G776" s="243">
        <v>85688906.040000007</v>
      </c>
      <c r="H776" s="10"/>
      <c r="I776" s="10"/>
      <c r="J776" s="10"/>
    </row>
    <row r="777" spans="1:10" s="203" customFormat="1" ht="17.25" customHeight="1" x14ac:dyDescent="0.2">
      <c r="A777" s="10"/>
      <c r="B777" s="10"/>
      <c r="C777" s="10"/>
      <c r="D777" s="246" t="s">
        <v>680</v>
      </c>
      <c r="E777" s="242"/>
      <c r="F777" s="247">
        <v>85688906.040000007</v>
      </c>
      <c r="G777" s="247">
        <v>85688906.040000007</v>
      </c>
      <c r="H777" s="10"/>
      <c r="I777" s="10"/>
      <c r="J777" s="10"/>
    </row>
    <row r="778" spans="1:10" s="203" customFormat="1" ht="17.25" customHeight="1" x14ac:dyDescent="0.2">
      <c r="A778" s="10"/>
      <c r="B778" s="10"/>
      <c r="C778" s="10"/>
      <c r="D778" s="248" t="s">
        <v>681</v>
      </c>
      <c r="E778" s="242"/>
      <c r="F778" s="243">
        <v>3736718277.1900001</v>
      </c>
      <c r="G778" s="243">
        <v>3440334004.52</v>
      </c>
      <c r="H778" s="10"/>
      <c r="I778" s="10"/>
      <c r="J778" s="10"/>
    </row>
    <row r="779" spans="1:10" s="203" customFormat="1" ht="17.25" customHeight="1" x14ac:dyDescent="0.2">
      <c r="A779" s="10"/>
      <c r="B779" s="10"/>
      <c r="C779" s="10"/>
      <c r="D779" s="246" t="s">
        <v>682</v>
      </c>
      <c r="E779" s="242"/>
      <c r="F779" s="247">
        <v>3597303026.4400001</v>
      </c>
      <c r="G779" s="247">
        <v>3440334004.52</v>
      </c>
      <c r="H779" s="10"/>
      <c r="I779" s="10"/>
      <c r="J779" s="10"/>
    </row>
    <row r="780" spans="1:10" s="203" customFormat="1" ht="17.25" customHeight="1" x14ac:dyDescent="0.2">
      <c r="A780" s="10"/>
      <c r="B780" s="10"/>
      <c r="C780" s="10"/>
      <c r="D780" s="246" t="s">
        <v>683</v>
      </c>
      <c r="E780" s="242"/>
      <c r="F780" s="247">
        <v>71442750.75</v>
      </c>
      <c r="G780" s="247">
        <v>0</v>
      </c>
      <c r="H780" s="10"/>
      <c r="I780" s="10"/>
      <c r="J780" s="10"/>
    </row>
    <row r="781" spans="1:10" s="203" customFormat="1" ht="17.25" customHeight="1" x14ac:dyDescent="0.2">
      <c r="A781" s="10"/>
      <c r="B781" s="10"/>
      <c r="C781" s="10"/>
      <c r="D781" s="246" t="s">
        <v>684</v>
      </c>
      <c r="E781" s="242"/>
      <c r="F781" s="247">
        <v>900000</v>
      </c>
      <c r="G781" s="247">
        <v>0</v>
      </c>
      <c r="H781" s="10"/>
      <c r="I781" s="10"/>
      <c r="J781" s="10"/>
    </row>
    <row r="782" spans="1:10" s="203" customFormat="1" ht="17.25" customHeight="1" x14ac:dyDescent="0.2">
      <c r="A782" s="10"/>
      <c r="B782" s="10"/>
      <c r="C782" s="10"/>
      <c r="D782" s="246" t="s">
        <v>685</v>
      </c>
      <c r="E782" s="242"/>
      <c r="F782" s="247">
        <v>67072500</v>
      </c>
      <c r="G782" s="247">
        <v>0</v>
      </c>
      <c r="H782" s="10"/>
      <c r="I782" s="10"/>
      <c r="J782" s="10"/>
    </row>
    <row r="783" spans="1:10" s="203" customFormat="1" ht="17.25" customHeight="1" x14ac:dyDescent="0.2">
      <c r="A783" s="10"/>
      <c r="B783" s="10"/>
      <c r="C783" s="10"/>
      <c r="D783" s="248" t="s">
        <v>686</v>
      </c>
      <c r="E783" s="242"/>
      <c r="F783" s="243">
        <v>75708000</v>
      </c>
      <c r="G783" s="243">
        <v>0</v>
      </c>
      <c r="H783" s="10"/>
      <c r="I783" s="10"/>
      <c r="J783" s="10"/>
    </row>
    <row r="784" spans="1:10" s="203" customFormat="1" ht="17.25" customHeight="1" x14ac:dyDescent="0.2">
      <c r="A784" s="10"/>
      <c r="B784" s="10"/>
      <c r="C784" s="10"/>
      <c r="D784" s="246" t="s">
        <v>687</v>
      </c>
      <c r="E784" s="242"/>
      <c r="F784" s="247">
        <v>75708000</v>
      </c>
      <c r="G784" s="247">
        <v>0</v>
      </c>
      <c r="H784" s="10"/>
      <c r="I784" s="10"/>
      <c r="J784" s="10"/>
    </row>
    <row r="785" spans="1:10" s="203" customFormat="1" ht="17.25" customHeight="1" x14ac:dyDescent="0.2">
      <c r="A785" s="10"/>
      <c r="B785" s="10"/>
      <c r="C785" s="10"/>
      <c r="D785" s="248" t="s">
        <v>688</v>
      </c>
      <c r="E785" s="242"/>
      <c r="F785" s="243">
        <v>34386381186</v>
      </c>
      <c r="G785" s="243">
        <v>33052859057.150002</v>
      </c>
      <c r="H785" s="10"/>
      <c r="I785" s="10"/>
      <c r="J785" s="10"/>
    </row>
    <row r="786" spans="1:10" s="203" customFormat="1" ht="17.25" customHeight="1" x14ac:dyDescent="0.2">
      <c r="A786" s="10"/>
      <c r="B786" s="10"/>
      <c r="C786" s="10"/>
      <c r="D786" s="248" t="s">
        <v>689</v>
      </c>
      <c r="E786" s="242"/>
      <c r="F786" s="243">
        <v>34029398640.470001</v>
      </c>
      <c r="G786" s="243">
        <v>32852837511.619999</v>
      </c>
      <c r="H786" s="10"/>
      <c r="I786" s="10"/>
      <c r="J786" s="10"/>
    </row>
    <row r="787" spans="1:10" s="203" customFormat="1" ht="17.25" customHeight="1" x14ac:dyDescent="0.2">
      <c r="A787" s="10"/>
      <c r="B787" s="10"/>
      <c r="C787" s="10"/>
      <c r="D787" s="246" t="s">
        <v>690</v>
      </c>
      <c r="E787" s="242"/>
      <c r="F787" s="247">
        <v>33794428640.470001</v>
      </c>
      <c r="G787" s="247">
        <v>32852837511.619999</v>
      </c>
      <c r="H787" s="10"/>
      <c r="I787" s="10"/>
      <c r="J787" s="10"/>
    </row>
    <row r="788" spans="1:10" s="203" customFormat="1" ht="17.25" customHeight="1" x14ac:dyDescent="0.2">
      <c r="A788" s="10"/>
      <c r="B788" s="10"/>
      <c r="C788" s="10"/>
      <c r="D788" s="246" t="s">
        <v>691</v>
      </c>
      <c r="E788" s="242"/>
      <c r="F788" s="247">
        <v>196179000</v>
      </c>
      <c r="G788" s="247">
        <v>0</v>
      </c>
      <c r="H788" s="10"/>
      <c r="I788" s="10"/>
      <c r="J788" s="10"/>
    </row>
    <row r="789" spans="1:10" s="203" customFormat="1" ht="17.25" customHeight="1" x14ac:dyDescent="0.2">
      <c r="A789" s="10"/>
      <c r="B789" s="10"/>
      <c r="C789" s="10"/>
      <c r="D789" s="246" t="s">
        <v>692</v>
      </c>
      <c r="E789" s="242"/>
      <c r="F789" s="247">
        <v>38791000</v>
      </c>
      <c r="G789" s="247">
        <v>0</v>
      </c>
      <c r="H789" s="10"/>
      <c r="I789" s="10"/>
      <c r="J789" s="10"/>
    </row>
    <row r="790" spans="1:10" s="203" customFormat="1" ht="17.25" customHeight="1" x14ac:dyDescent="0.2">
      <c r="A790" s="10"/>
      <c r="B790" s="10"/>
      <c r="C790" s="10"/>
      <c r="D790" s="248" t="s">
        <v>693</v>
      </c>
      <c r="E790" s="242"/>
      <c r="F790" s="243">
        <v>356982545.52999997</v>
      </c>
      <c r="G790" s="243">
        <v>200021545.53</v>
      </c>
      <c r="H790" s="10"/>
      <c r="I790" s="10"/>
      <c r="J790" s="10"/>
    </row>
    <row r="791" spans="1:10" s="203" customFormat="1" ht="17.25" customHeight="1" x14ac:dyDescent="0.2">
      <c r="A791" s="10"/>
      <c r="B791" s="10"/>
      <c r="C791" s="10"/>
      <c r="D791" s="246" t="s">
        <v>694</v>
      </c>
      <c r="E791" s="242"/>
      <c r="F791" s="247">
        <v>356982545.52999997</v>
      </c>
      <c r="G791" s="247">
        <v>200021545.53</v>
      </c>
      <c r="H791" s="10"/>
      <c r="I791" s="10"/>
      <c r="J791" s="10"/>
    </row>
    <row r="792" spans="1:10" s="203" customFormat="1" ht="17.25" customHeight="1" x14ac:dyDescent="0.2">
      <c r="A792" s="10"/>
      <c r="B792" s="10"/>
      <c r="C792" s="10"/>
      <c r="D792" s="248" t="s">
        <v>695</v>
      </c>
      <c r="E792" s="242"/>
      <c r="F792" s="243">
        <v>341931927.19999999</v>
      </c>
      <c r="G792" s="243">
        <v>243273927.19999999</v>
      </c>
      <c r="H792" s="10"/>
      <c r="I792" s="10"/>
      <c r="J792" s="10"/>
    </row>
    <row r="793" spans="1:10" s="203" customFormat="1" ht="17.25" customHeight="1" x14ac:dyDescent="0.2">
      <c r="A793" s="10"/>
      <c r="B793" s="10"/>
      <c r="C793" s="10"/>
      <c r="D793" s="248" t="s">
        <v>696</v>
      </c>
      <c r="E793" s="242"/>
      <c r="F793" s="243">
        <v>196029419.90000001</v>
      </c>
      <c r="G793" s="243">
        <v>196029419.90000001</v>
      </c>
      <c r="H793" s="10"/>
      <c r="I793" s="10"/>
      <c r="J793" s="10"/>
    </row>
    <row r="794" spans="1:10" s="203" customFormat="1" ht="17.25" customHeight="1" x14ac:dyDescent="0.2">
      <c r="A794" s="10"/>
      <c r="B794" s="10"/>
      <c r="C794" s="10"/>
      <c r="D794" s="246" t="s">
        <v>697</v>
      </c>
      <c r="E794" s="242"/>
      <c r="F794" s="247">
        <v>196029419.90000001</v>
      </c>
      <c r="G794" s="247">
        <v>196029419.90000001</v>
      </c>
      <c r="H794" s="10"/>
      <c r="I794" s="10"/>
      <c r="J794" s="10"/>
    </row>
    <row r="795" spans="1:10" s="203" customFormat="1" ht="17.25" customHeight="1" x14ac:dyDescent="0.2">
      <c r="A795" s="10"/>
      <c r="B795" s="10"/>
      <c r="C795" s="10"/>
      <c r="D795" s="248" t="s">
        <v>698</v>
      </c>
      <c r="E795" s="242"/>
      <c r="F795" s="243">
        <v>98658000</v>
      </c>
      <c r="G795" s="243">
        <v>0</v>
      </c>
      <c r="H795" s="10"/>
      <c r="I795" s="10"/>
      <c r="J795" s="10"/>
    </row>
    <row r="796" spans="1:10" s="203" customFormat="1" ht="17.25" customHeight="1" x14ac:dyDescent="0.2">
      <c r="A796" s="10"/>
      <c r="B796" s="10"/>
      <c r="C796" s="10"/>
      <c r="D796" s="246" t="s">
        <v>699</v>
      </c>
      <c r="E796" s="242"/>
      <c r="F796" s="247">
        <v>98658000</v>
      </c>
      <c r="G796" s="247">
        <v>0</v>
      </c>
      <c r="H796" s="10"/>
      <c r="I796" s="10"/>
      <c r="J796" s="10"/>
    </row>
    <row r="797" spans="1:10" s="203" customFormat="1" ht="17.25" customHeight="1" x14ac:dyDescent="0.2">
      <c r="A797" s="10"/>
      <c r="B797" s="10"/>
      <c r="C797" s="10"/>
      <c r="D797" s="248" t="s">
        <v>700</v>
      </c>
      <c r="E797" s="242"/>
      <c r="F797" s="243">
        <v>47244507.299999997</v>
      </c>
      <c r="G797" s="243">
        <v>47244507.299999997</v>
      </c>
      <c r="H797" s="10"/>
      <c r="I797" s="10"/>
      <c r="J797" s="10"/>
    </row>
    <row r="798" spans="1:10" s="203" customFormat="1" ht="17.25" customHeight="1" x14ac:dyDescent="0.2">
      <c r="A798" s="10"/>
      <c r="B798" s="10"/>
      <c r="C798" s="10"/>
      <c r="D798" s="246" t="s">
        <v>701</v>
      </c>
      <c r="E798" s="242"/>
      <c r="F798" s="247">
        <v>47244507.299999997</v>
      </c>
      <c r="G798" s="247">
        <v>47244507.299999997</v>
      </c>
      <c r="H798" s="10"/>
      <c r="I798" s="10"/>
      <c r="J798" s="10"/>
    </row>
    <row r="799" spans="1:10" s="203" customFormat="1" ht="17.25" customHeight="1" x14ac:dyDescent="0.2">
      <c r="A799" s="10"/>
      <c r="B799" s="10"/>
      <c r="C799" s="10"/>
      <c r="D799" s="248" t="s">
        <v>702</v>
      </c>
      <c r="E799" s="242"/>
      <c r="F799" s="243">
        <v>299824908.64999998</v>
      </c>
      <c r="G799" s="243">
        <v>300734263.64999998</v>
      </c>
      <c r="H799" s="10"/>
      <c r="I799" s="10"/>
      <c r="J799" s="10"/>
    </row>
    <row r="800" spans="1:10" s="203" customFormat="1" ht="17.25" customHeight="1" x14ac:dyDescent="0.2">
      <c r="A800" s="10"/>
      <c r="B800" s="10"/>
      <c r="C800" s="10"/>
      <c r="D800" s="248" t="s">
        <v>703</v>
      </c>
      <c r="E800" s="242"/>
      <c r="F800" s="243">
        <v>228094908.65000001</v>
      </c>
      <c r="G800" s="243">
        <v>229039263.65000001</v>
      </c>
      <c r="H800" s="10"/>
      <c r="I800" s="10"/>
      <c r="J800" s="10"/>
    </row>
    <row r="801" spans="1:10" s="203" customFormat="1" ht="17.25" customHeight="1" x14ac:dyDescent="0.2">
      <c r="A801" s="10"/>
      <c r="B801" s="10"/>
      <c r="C801" s="10"/>
      <c r="D801" s="246" t="s">
        <v>704</v>
      </c>
      <c r="E801" s="242"/>
      <c r="F801" s="247">
        <v>8270975</v>
      </c>
      <c r="G801" s="247">
        <v>0</v>
      </c>
      <c r="H801" s="10"/>
      <c r="I801" s="10"/>
      <c r="J801" s="10"/>
    </row>
    <row r="802" spans="1:10" s="203" customFormat="1" ht="17.25" customHeight="1" x14ac:dyDescent="0.2">
      <c r="A802" s="10"/>
      <c r="B802" s="10"/>
      <c r="C802" s="10"/>
      <c r="D802" s="246" t="s">
        <v>705</v>
      </c>
      <c r="E802" s="242"/>
      <c r="F802" s="247">
        <v>219823933.65000001</v>
      </c>
      <c r="G802" s="247">
        <v>229039263.65000001</v>
      </c>
      <c r="H802" s="10"/>
      <c r="I802" s="10"/>
      <c r="J802" s="10"/>
    </row>
    <row r="803" spans="1:10" s="203" customFormat="1" ht="17.25" customHeight="1" x14ac:dyDescent="0.2">
      <c r="A803" s="10"/>
      <c r="B803" s="10"/>
      <c r="C803" s="10"/>
      <c r="D803" s="248" t="s">
        <v>706</v>
      </c>
      <c r="E803" s="242"/>
      <c r="F803" s="243">
        <v>71455000</v>
      </c>
      <c r="G803" s="243">
        <v>71420000</v>
      </c>
      <c r="H803" s="10"/>
      <c r="I803" s="10"/>
      <c r="J803" s="10"/>
    </row>
    <row r="804" spans="1:10" s="203" customFormat="1" ht="17.25" customHeight="1" x14ac:dyDescent="0.2">
      <c r="A804" s="10"/>
      <c r="B804" s="10"/>
      <c r="C804" s="10"/>
      <c r="D804" s="246" t="s">
        <v>707</v>
      </c>
      <c r="E804" s="242"/>
      <c r="F804" s="247">
        <v>71420000</v>
      </c>
      <c r="G804" s="247">
        <v>71420000</v>
      </c>
      <c r="H804" s="10"/>
      <c r="I804" s="10"/>
      <c r="J804" s="10"/>
    </row>
    <row r="805" spans="1:10" s="203" customFormat="1" ht="17.25" customHeight="1" x14ac:dyDescent="0.2">
      <c r="A805" s="10"/>
      <c r="B805" s="10"/>
      <c r="C805" s="10"/>
      <c r="D805" s="246" t="s">
        <v>708</v>
      </c>
      <c r="E805" s="242"/>
      <c r="F805" s="247">
        <v>35000</v>
      </c>
      <c r="G805" s="247">
        <v>0</v>
      </c>
      <c r="H805" s="10"/>
      <c r="I805" s="10"/>
      <c r="J805" s="10"/>
    </row>
    <row r="806" spans="1:10" s="203" customFormat="1" ht="17.25" customHeight="1" x14ac:dyDescent="0.2">
      <c r="A806" s="10"/>
      <c r="B806" s="10"/>
      <c r="C806" s="10"/>
      <c r="D806" s="248" t="s">
        <v>709</v>
      </c>
      <c r="E806" s="242"/>
      <c r="F806" s="243">
        <v>275000</v>
      </c>
      <c r="G806" s="243">
        <v>275000</v>
      </c>
      <c r="H806" s="10"/>
      <c r="I806" s="10"/>
      <c r="J806" s="10"/>
    </row>
    <row r="807" spans="1:10" s="203" customFormat="1" ht="17.25" customHeight="1" x14ac:dyDescent="0.2">
      <c r="A807" s="10"/>
      <c r="B807" s="10"/>
      <c r="C807" s="10"/>
      <c r="D807" s="246" t="s">
        <v>710</v>
      </c>
      <c r="E807" s="242"/>
      <c r="F807" s="247">
        <v>275000</v>
      </c>
      <c r="G807" s="247">
        <v>275000</v>
      </c>
      <c r="H807" s="10"/>
      <c r="I807" s="10"/>
      <c r="J807" s="10"/>
    </row>
    <row r="808" spans="1:10" s="203" customFormat="1" ht="17.25" customHeight="1" x14ac:dyDescent="0.2">
      <c r="A808" s="10"/>
      <c r="B808" s="10"/>
      <c r="C808" s="10"/>
      <c r="D808" s="248" t="s">
        <v>711</v>
      </c>
      <c r="E808" s="242"/>
      <c r="F808" s="243">
        <v>79090000</v>
      </c>
      <c r="G808" s="243">
        <v>79090000</v>
      </c>
      <c r="H808" s="10"/>
      <c r="I808" s="10"/>
      <c r="J808" s="10"/>
    </row>
    <row r="809" spans="1:10" s="203" customFormat="1" ht="17.25" customHeight="1" x14ac:dyDescent="0.2">
      <c r="A809" s="10"/>
      <c r="B809" s="10"/>
      <c r="C809" s="10"/>
      <c r="D809" s="248" t="s">
        <v>712</v>
      </c>
      <c r="E809" s="242"/>
      <c r="F809" s="243">
        <v>79090000</v>
      </c>
      <c r="G809" s="243">
        <v>79090000</v>
      </c>
      <c r="H809" s="10"/>
      <c r="I809" s="10"/>
      <c r="J809" s="10"/>
    </row>
    <row r="810" spans="1:10" s="203" customFormat="1" ht="17.25" customHeight="1" x14ac:dyDescent="0.2">
      <c r="A810" s="10"/>
      <c r="B810" s="10"/>
      <c r="C810" s="10"/>
      <c r="D810" s="246" t="s">
        <v>713</v>
      </c>
      <c r="E810" s="242"/>
      <c r="F810" s="247">
        <v>79090000</v>
      </c>
      <c r="G810" s="247">
        <v>79090000</v>
      </c>
      <c r="H810" s="10"/>
      <c r="I810" s="10"/>
      <c r="J810" s="10"/>
    </row>
    <row r="811" spans="1:10" s="203" customFormat="1" ht="17.25" customHeight="1" x14ac:dyDescent="0.2">
      <c r="A811" s="10"/>
      <c r="B811" s="10"/>
      <c r="C811" s="10"/>
      <c r="D811" s="248" t="s">
        <v>714</v>
      </c>
      <c r="E811" s="242"/>
      <c r="F811" s="243">
        <v>-37822450335.400002</v>
      </c>
      <c r="G811" s="243">
        <v>-36732147999.919998</v>
      </c>
      <c r="H811" s="10"/>
      <c r="I811" s="10"/>
      <c r="J811" s="10"/>
    </row>
    <row r="812" spans="1:10" s="203" customFormat="1" ht="17.25" customHeight="1" x14ac:dyDescent="0.2">
      <c r="A812" s="10"/>
      <c r="B812" s="10"/>
      <c r="C812" s="10"/>
      <c r="D812" s="248" t="s">
        <v>715</v>
      </c>
      <c r="E812" s="242"/>
      <c r="F812" s="243">
        <v>-20228276958.369999</v>
      </c>
      <c r="G812" s="243">
        <v>-19730699055.279999</v>
      </c>
      <c r="H812" s="10"/>
      <c r="I812" s="10"/>
      <c r="J812" s="10"/>
    </row>
    <row r="813" spans="1:10" s="203" customFormat="1" x14ac:dyDescent="0.2">
      <c r="A813" s="10"/>
      <c r="B813" s="10"/>
      <c r="C813" s="10"/>
      <c r="D813" s="246" t="s">
        <v>716</v>
      </c>
      <c r="E813" s="249"/>
      <c r="F813" s="247">
        <v>-986231573.01999998</v>
      </c>
      <c r="G813" s="247">
        <v>-779455049.88</v>
      </c>
      <c r="H813" s="10"/>
      <c r="I813" s="10"/>
      <c r="J813" s="10"/>
    </row>
    <row r="814" spans="1:10" s="203" customFormat="1" ht="17.25" customHeight="1" x14ac:dyDescent="0.2">
      <c r="A814" s="10"/>
      <c r="B814" s="10"/>
      <c r="C814" s="10"/>
      <c r="D814" s="246" t="s">
        <v>717</v>
      </c>
      <c r="E814" s="242"/>
      <c r="F814" s="247">
        <v>-8199187034.1000004</v>
      </c>
      <c r="G814" s="247">
        <v>-8430164328.1199999</v>
      </c>
      <c r="H814" s="10"/>
      <c r="I814" s="10"/>
      <c r="J814" s="10"/>
    </row>
    <row r="815" spans="1:10" s="203" customFormat="1" ht="17.25" customHeight="1" x14ac:dyDescent="0.2">
      <c r="A815" s="10"/>
      <c r="B815" s="10"/>
      <c r="C815" s="10"/>
      <c r="D815" s="246" t="s">
        <v>718</v>
      </c>
      <c r="E815" s="242"/>
      <c r="F815" s="247">
        <v>-22403491.710000001</v>
      </c>
      <c r="G815" s="247">
        <v>-21331496.710000001</v>
      </c>
      <c r="H815" s="10"/>
      <c r="I815" s="10"/>
      <c r="J815" s="10"/>
    </row>
    <row r="816" spans="1:10" s="203" customFormat="1" ht="17.25" customHeight="1" x14ac:dyDescent="0.2">
      <c r="A816" s="10"/>
      <c r="B816" s="10"/>
      <c r="C816" s="10"/>
      <c r="D816" s="246" t="s">
        <v>719</v>
      </c>
      <c r="E816" s="242"/>
      <c r="F816" s="247">
        <v>-1071995</v>
      </c>
      <c r="G816" s="247">
        <v>0</v>
      </c>
      <c r="H816" s="10"/>
      <c r="I816" s="10"/>
      <c r="J816" s="10"/>
    </row>
    <row r="817" spans="1:10" s="203" customFormat="1" ht="17.25" customHeight="1" x14ac:dyDescent="0.2">
      <c r="A817" s="10"/>
      <c r="B817" s="10"/>
      <c r="C817" s="10"/>
      <c r="D817" s="246" t="s">
        <v>720</v>
      </c>
      <c r="E817" s="242"/>
      <c r="F817" s="247">
        <v>-750000</v>
      </c>
      <c r="G817" s="247">
        <v>-250000</v>
      </c>
      <c r="H817" s="10"/>
      <c r="I817" s="10"/>
      <c r="J817" s="10"/>
    </row>
    <row r="818" spans="1:10" s="203" customFormat="1" ht="17.25" customHeight="1" x14ac:dyDescent="0.2">
      <c r="A818" s="10"/>
      <c r="B818" s="10"/>
      <c r="C818" s="10"/>
      <c r="D818" s="246" t="s">
        <v>721</v>
      </c>
      <c r="E818" s="242"/>
      <c r="F818" s="247">
        <v>-6045169905.4899998</v>
      </c>
      <c r="G818" s="247">
        <v>-6520879998.2799997</v>
      </c>
      <c r="H818" s="10"/>
      <c r="I818" s="10"/>
      <c r="J818" s="10"/>
    </row>
    <row r="819" spans="1:10" s="203" customFormat="1" ht="17.25" customHeight="1" x14ac:dyDescent="0.2">
      <c r="A819" s="10"/>
      <c r="B819" s="10"/>
      <c r="C819" s="10"/>
      <c r="D819" s="246" t="s">
        <v>722</v>
      </c>
      <c r="E819" s="242"/>
      <c r="F819" s="247">
        <v>-607363220.10000002</v>
      </c>
      <c r="G819" s="247">
        <v>0</v>
      </c>
      <c r="H819" s="10"/>
      <c r="I819" s="10"/>
      <c r="J819" s="10"/>
    </row>
    <row r="820" spans="1:10" s="203" customFormat="1" ht="17.25" customHeight="1" x14ac:dyDescent="0.2">
      <c r="A820" s="10"/>
      <c r="B820" s="10"/>
      <c r="C820" s="10"/>
      <c r="D820" s="246" t="s">
        <v>723</v>
      </c>
      <c r="E820" s="242"/>
      <c r="F820" s="247">
        <v>-8687799.6600000001</v>
      </c>
      <c r="G820" s="247">
        <v>0</v>
      </c>
      <c r="H820" s="10"/>
      <c r="I820" s="10"/>
      <c r="J820" s="10"/>
    </row>
    <row r="821" spans="1:10" s="203" customFormat="1" ht="17.25" customHeight="1" x14ac:dyDescent="0.2">
      <c r="A821" s="10"/>
      <c r="B821" s="10"/>
      <c r="C821" s="10"/>
      <c r="D821" s="246" t="s">
        <v>724</v>
      </c>
      <c r="E821" s="242"/>
      <c r="F821" s="247">
        <v>-1395414908.6400001</v>
      </c>
      <c r="G821" s="247">
        <v>-1177659828.1400001</v>
      </c>
      <c r="H821" s="10"/>
      <c r="I821" s="10"/>
      <c r="J821" s="10"/>
    </row>
    <row r="822" spans="1:10" s="203" customFormat="1" ht="17.25" customHeight="1" x14ac:dyDescent="0.2">
      <c r="A822" s="10"/>
      <c r="B822" s="10"/>
      <c r="C822" s="10"/>
      <c r="D822" s="246" t="s">
        <v>725</v>
      </c>
      <c r="E822" s="242"/>
      <c r="F822" s="247">
        <v>5850350</v>
      </c>
      <c r="G822" s="247">
        <v>0</v>
      </c>
      <c r="H822" s="10"/>
      <c r="I822" s="10"/>
      <c r="J822" s="10"/>
    </row>
    <row r="823" spans="1:10" s="203" customFormat="1" ht="17.25" customHeight="1" x14ac:dyDescent="0.2">
      <c r="A823" s="10"/>
      <c r="B823" s="10"/>
      <c r="C823" s="10"/>
      <c r="D823" s="246" t="s">
        <v>726</v>
      </c>
      <c r="E823" s="242"/>
      <c r="F823" s="247">
        <v>-12991300</v>
      </c>
      <c r="G823" s="247">
        <v>-9505650</v>
      </c>
      <c r="H823" s="10"/>
      <c r="I823" s="10"/>
      <c r="J823" s="10"/>
    </row>
    <row r="824" spans="1:10" s="203" customFormat="1" ht="17.25" customHeight="1" x14ac:dyDescent="0.2">
      <c r="A824" s="10"/>
      <c r="B824" s="10"/>
      <c r="C824" s="10"/>
      <c r="D824" s="246" t="s">
        <v>727</v>
      </c>
      <c r="E824" s="242"/>
      <c r="F824" s="247">
        <v>-74814718.540000007</v>
      </c>
      <c r="G824" s="247">
        <v>-73520843.540000007</v>
      </c>
      <c r="H824" s="10"/>
      <c r="I824" s="10"/>
      <c r="J824" s="10"/>
    </row>
    <row r="825" spans="1:10" s="203" customFormat="1" ht="17.25" customHeight="1" x14ac:dyDescent="0.2">
      <c r="A825" s="10"/>
      <c r="B825" s="10"/>
      <c r="C825" s="10"/>
      <c r="D825" s="246" t="s">
        <v>728</v>
      </c>
      <c r="E825" s="242"/>
      <c r="F825" s="247">
        <v>9708678.6400000006</v>
      </c>
      <c r="G825" s="247">
        <v>0</v>
      </c>
      <c r="H825" s="10"/>
      <c r="I825" s="10"/>
      <c r="J825" s="10"/>
    </row>
    <row r="826" spans="1:10" s="203" customFormat="1" ht="17.25" customHeight="1" x14ac:dyDescent="0.2">
      <c r="A826" s="10"/>
      <c r="B826" s="10"/>
      <c r="C826" s="10"/>
      <c r="D826" s="246" t="s">
        <v>729</v>
      </c>
      <c r="E826" s="242"/>
      <c r="F826" s="247">
        <v>-2885964640.75</v>
      </c>
      <c r="G826" s="247">
        <v>-2717931860.6100001</v>
      </c>
      <c r="H826" s="10"/>
      <c r="I826" s="10"/>
      <c r="J826" s="10"/>
    </row>
    <row r="827" spans="1:10" s="203" customFormat="1" ht="17.25" customHeight="1" x14ac:dyDescent="0.2">
      <c r="A827" s="10"/>
      <c r="B827" s="10"/>
      <c r="C827" s="10"/>
      <c r="D827" s="246" t="s">
        <v>730</v>
      </c>
      <c r="E827" s="242"/>
      <c r="F827" s="247">
        <v>-3785400</v>
      </c>
      <c r="G827" s="247">
        <v>0</v>
      </c>
      <c r="H827" s="10"/>
      <c r="I827" s="10"/>
      <c r="J827" s="10"/>
    </row>
    <row r="828" spans="1:10" s="203" customFormat="1" ht="17.25" customHeight="1" x14ac:dyDescent="0.2">
      <c r="A828" s="10"/>
      <c r="B828" s="10"/>
      <c r="C828" s="10"/>
      <c r="D828" s="248" t="s">
        <v>731</v>
      </c>
      <c r="E828" s="242"/>
      <c r="F828" s="243">
        <v>-17477957760.970001</v>
      </c>
      <c r="G828" s="243">
        <v>-16902814555.26</v>
      </c>
      <c r="H828" s="10"/>
      <c r="I828" s="10"/>
      <c r="J828" s="10"/>
    </row>
    <row r="829" spans="1:10" s="203" customFormat="1" ht="17.25" customHeight="1" x14ac:dyDescent="0.2">
      <c r="A829" s="10"/>
      <c r="B829" s="10"/>
      <c r="C829" s="10"/>
      <c r="D829" s="246" t="s">
        <v>732</v>
      </c>
      <c r="E829" s="242"/>
      <c r="F829" s="247">
        <v>-17349919761.709999</v>
      </c>
      <c r="G829" s="247">
        <v>-16782801627.940001</v>
      </c>
      <c r="H829" s="10"/>
      <c r="I829" s="10"/>
      <c r="J829" s="10"/>
    </row>
    <row r="830" spans="1:10" s="203" customFormat="1" ht="17.25" customHeight="1" x14ac:dyDescent="0.2">
      <c r="A830" s="10"/>
      <c r="B830" s="10"/>
      <c r="C830" s="10"/>
      <c r="D830" s="246" t="s">
        <v>733</v>
      </c>
      <c r="E830" s="242"/>
      <c r="F830" s="247">
        <v>-128037999.26000001</v>
      </c>
      <c r="G830" s="247">
        <v>-120012927.31999999</v>
      </c>
      <c r="H830" s="10"/>
      <c r="I830" s="10"/>
      <c r="J830" s="10"/>
    </row>
    <row r="831" spans="1:10" s="203" customFormat="1" ht="17.25" customHeight="1" x14ac:dyDescent="0.2">
      <c r="A831" s="10"/>
      <c r="B831" s="10"/>
      <c r="C831" s="10"/>
      <c r="D831" s="248" t="s">
        <v>734</v>
      </c>
      <c r="E831" s="242"/>
      <c r="F831" s="243">
        <v>-116215616.06</v>
      </c>
      <c r="G831" s="243">
        <v>-98634389.379999995</v>
      </c>
      <c r="H831" s="10"/>
      <c r="I831" s="10"/>
      <c r="J831" s="10"/>
    </row>
    <row r="832" spans="1:10" s="203" customFormat="1" ht="17.25" customHeight="1" x14ac:dyDescent="0.2">
      <c r="A832" s="10"/>
      <c r="B832" s="10"/>
      <c r="C832" s="10"/>
      <c r="D832" s="246" t="s">
        <v>735</v>
      </c>
      <c r="E832" s="242"/>
      <c r="F832" s="247">
        <v>-99263139.969999999</v>
      </c>
      <c r="G832" s="247">
        <v>-92728825.969999999</v>
      </c>
      <c r="H832" s="10"/>
      <c r="I832" s="10"/>
      <c r="J832" s="10"/>
    </row>
    <row r="833" spans="1:10" s="203" customFormat="1" ht="17.25" customHeight="1" x14ac:dyDescent="0.2">
      <c r="A833" s="10"/>
      <c r="B833" s="10"/>
      <c r="C833" s="10"/>
      <c r="D833" s="246" t="s">
        <v>736</v>
      </c>
      <c r="E833" s="242"/>
      <c r="F833" s="247">
        <v>-9865800</v>
      </c>
      <c r="G833" s="247">
        <v>0</v>
      </c>
      <c r="H833" s="10"/>
      <c r="I833" s="10"/>
      <c r="J833" s="10"/>
    </row>
    <row r="834" spans="1:10" s="203" customFormat="1" ht="17.25" customHeight="1" x14ac:dyDescent="0.2">
      <c r="A834" s="10"/>
      <c r="B834" s="10"/>
      <c r="C834" s="10"/>
      <c r="D834" s="246" t="s">
        <v>737</v>
      </c>
      <c r="E834" s="242"/>
      <c r="F834" s="247">
        <v>-7086676.0899999999</v>
      </c>
      <c r="G834" s="247">
        <v>-5905563.4100000001</v>
      </c>
      <c r="H834" s="10"/>
      <c r="I834" s="10"/>
      <c r="J834" s="10"/>
    </row>
    <row r="835" spans="1:10" s="203" customFormat="1" ht="17.25" customHeight="1" x14ac:dyDescent="0.2">
      <c r="A835" s="10"/>
      <c r="B835" s="10"/>
      <c r="C835" s="10"/>
      <c r="D835" s="248" t="s">
        <v>738</v>
      </c>
      <c r="E835" s="242"/>
      <c r="F835" s="243">
        <v>490931699.97000003</v>
      </c>
      <c r="G835" s="243">
        <v>1195110985.5599999</v>
      </c>
      <c r="H835" s="10"/>
      <c r="I835" s="10"/>
      <c r="J835" s="10"/>
    </row>
    <row r="836" spans="1:10" s="203" customFormat="1" ht="17.25" customHeight="1" x14ac:dyDescent="0.2">
      <c r="A836" s="10"/>
      <c r="B836" s="10"/>
      <c r="C836" s="10"/>
      <c r="D836" s="248" t="s">
        <v>739</v>
      </c>
      <c r="E836" s="242"/>
      <c r="F836" s="243">
        <v>6868664395</v>
      </c>
      <c r="G836" s="243">
        <v>6868664395</v>
      </c>
      <c r="H836" s="10"/>
      <c r="I836" s="10"/>
      <c r="J836" s="10"/>
    </row>
    <row r="837" spans="1:10" s="203" customFormat="1" ht="17.25" customHeight="1" x14ac:dyDescent="0.2">
      <c r="A837" s="10"/>
      <c r="B837" s="10"/>
      <c r="C837" s="10"/>
      <c r="D837" s="248" t="s">
        <v>740</v>
      </c>
      <c r="E837" s="242"/>
      <c r="F837" s="243">
        <v>6868664395</v>
      </c>
      <c r="G837" s="243">
        <v>6868664395</v>
      </c>
      <c r="H837" s="10"/>
      <c r="I837" s="10"/>
      <c r="J837" s="10"/>
    </row>
    <row r="838" spans="1:10" s="203" customFormat="1" ht="17.25" customHeight="1" x14ac:dyDescent="0.2">
      <c r="A838" s="10"/>
      <c r="B838" s="10"/>
      <c r="C838" s="10"/>
      <c r="D838" s="246" t="s">
        <v>741</v>
      </c>
      <c r="E838" s="242"/>
      <c r="F838" s="247">
        <v>250462450</v>
      </c>
      <c r="G838" s="247">
        <v>250462450</v>
      </c>
      <c r="H838" s="10"/>
      <c r="I838" s="10"/>
      <c r="J838" s="10"/>
    </row>
    <row r="839" spans="1:10" s="203" customFormat="1" ht="17.25" customHeight="1" x14ac:dyDescent="0.2">
      <c r="A839" s="10"/>
      <c r="B839" s="10"/>
      <c r="C839" s="10"/>
      <c r="D839" s="246" t="s">
        <v>742</v>
      </c>
      <c r="E839" s="242"/>
      <c r="F839" s="247">
        <v>6618201945</v>
      </c>
      <c r="G839" s="247">
        <v>6618201945</v>
      </c>
      <c r="H839" s="10"/>
      <c r="I839" s="10"/>
      <c r="J839" s="10"/>
    </row>
    <row r="840" spans="1:10" s="203" customFormat="1" ht="17.25" customHeight="1" x14ac:dyDescent="0.2">
      <c r="A840" s="10"/>
      <c r="B840" s="10"/>
      <c r="C840" s="10"/>
      <c r="D840" s="248" t="s">
        <v>743</v>
      </c>
      <c r="E840" s="242"/>
      <c r="F840" s="243">
        <v>0</v>
      </c>
      <c r="G840" s="243">
        <v>403253660.56999999</v>
      </c>
      <c r="H840" s="10"/>
      <c r="I840" s="10"/>
      <c r="J840" s="10"/>
    </row>
    <row r="841" spans="1:10" s="203" customFormat="1" ht="17.25" customHeight="1" x14ac:dyDescent="0.2">
      <c r="A841" s="10"/>
      <c r="B841" s="10"/>
      <c r="C841" s="10"/>
      <c r="D841" s="248" t="s">
        <v>744</v>
      </c>
      <c r="E841" s="242"/>
      <c r="F841" s="243">
        <v>0</v>
      </c>
      <c r="G841" s="243">
        <v>403253660.56999999</v>
      </c>
      <c r="H841" s="10"/>
      <c r="I841" s="10"/>
      <c r="J841" s="10"/>
    </row>
    <row r="842" spans="1:10" s="203" customFormat="1" ht="17.25" customHeight="1" x14ac:dyDescent="0.2">
      <c r="A842" s="10"/>
      <c r="B842" s="10"/>
      <c r="C842" s="10"/>
      <c r="D842" s="246" t="s">
        <v>745</v>
      </c>
      <c r="E842" s="242"/>
      <c r="F842" s="247">
        <v>0</v>
      </c>
      <c r="G842" s="247">
        <v>403253660.56999999</v>
      </c>
      <c r="H842" s="10"/>
      <c r="I842" s="10"/>
      <c r="J842" s="10"/>
    </row>
    <row r="843" spans="1:10" s="203" customFormat="1" ht="17.25" customHeight="1" x14ac:dyDescent="0.2">
      <c r="A843" s="10"/>
      <c r="B843" s="10"/>
      <c r="C843" s="10"/>
      <c r="D843" s="248" t="s">
        <v>746</v>
      </c>
      <c r="E843" s="242"/>
      <c r="F843" s="243">
        <v>-6377732695.0299997</v>
      </c>
      <c r="G843" s="243">
        <v>-6076807070.0100002</v>
      </c>
      <c r="H843" s="10"/>
      <c r="I843" s="10"/>
      <c r="J843" s="10"/>
    </row>
    <row r="844" spans="1:10" s="203" customFormat="1" ht="17.25" customHeight="1" x14ac:dyDescent="0.2">
      <c r="A844" s="10"/>
      <c r="B844" s="10"/>
      <c r="C844" s="10"/>
      <c r="D844" s="248" t="s">
        <v>747</v>
      </c>
      <c r="E844" s="242"/>
      <c r="F844" s="243">
        <v>-6377732695.0299997</v>
      </c>
      <c r="G844" s="243">
        <v>-6076807070.0100002</v>
      </c>
      <c r="H844" s="10"/>
      <c r="I844" s="10"/>
      <c r="J844" s="10"/>
    </row>
    <row r="845" spans="1:10" s="203" customFormat="1" ht="17.25" customHeight="1" x14ac:dyDescent="0.2">
      <c r="A845" s="10"/>
      <c r="B845" s="10"/>
      <c r="C845" s="10"/>
      <c r="D845" s="250" t="s">
        <v>748</v>
      </c>
      <c r="E845" s="251"/>
      <c r="F845" s="252">
        <v>-6377732695.0299997</v>
      </c>
      <c r="G845" s="252">
        <v>-6076807070.0100002</v>
      </c>
      <c r="H845" s="10"/>
      <c r="I845" s="10"/>
      <c r="J845" s="10"/>
    </row>
    <row r="846" spans="1:10" s="10" customFormat="1" x14ac:dyDescent="0.2">
      <c r="E846" s="1"/>
      <c r="F846" s="202"/>
      <c r="G846" s="202"/>
    </row>
    <row r="847" spans="1:10" s="10" customFormat="1" x14ac:dyDescent="0.2">
      <c r="D847" s="1" t="s">
        <v>228</v>
      </c>
      <c r="E847" s="1"/>
      <c r="F847" s="202"/>
      <c r="G847" s="202"/>
    </row>
    <row r="848" spans="1:10" s="10" customFormat="1" x14ac:dyDescent="0.2">
      <c r="A848" s="203"/>
      <c r="B848" s="203"/>
      <c r="C848" s="203"/>
      <c r="D848" s="204" t="s">
        <v>749</v>
      </c>
      <c r="E848" s="204"/>
      <c r="F848" s="204"/>
      <c r="G848" s="204"/>
      <c r="H848" s="204"/>
      <c r="I848" s="204"/>
      <c r="J848" s="203"/>
    </row>
    <row r="849" spans="1:15" s="10" customFormat="1" x14ac:dyDescent="0.2"/>
    <row r="850" spans="1:15" s="10" customFormat="1" ht="25.5" x14ac:dyDescent="0.2">
      <c r="B850" s="10" t="s">
        <v>750</v>
      </c>
      <c r="D850" s="221" t="s">
        <v>751</v>
      </c>
      <c r="E850" s="222"/>
      <c r="F850" s="241" t="s">
        <v>638</v>
      </c>
      <c r="G850" s="253" t="s">
        <v>639</v>
      </c>
    </row>
    <row r="851" spans="1:15" s="203" customFormat="1" ht="15" customHeight="1" x14ac:dyDescent="0.2">
      <c r="A851" s="10"/>
      <c r="B851" s="10"/>
      <c r="C851" s="10"/>
      <c r="D851" s="254"/>
      <c r="E851" s="255" t="s">
        <v>752</v>
      </c>
      <c r="F851" s="243">
        <v>1613739</v>
      </c>
      <c r="G851" s="256">
        <v>0</v>
      </c>
      <c r="H851" s="10"/>
      <c r="I851" s="10"/>
      <c r="J851" s="10"/>
      <c r="K851" s="1"/>
      <c r="L851" s="1"/>
      <c r="M851" s="1"/>
      <c r="N851" s="1"/>
      <c r="O851" s="1"/>
    </row>
    <row r="852" spans="1:15" s="203" customFormat="1" ht="15" customHeight="1" x14ac:dyDescent="0.2">
      <c r="A852" s="10"/>
      <c r="B852" s="10"/>
      <c r="C852" s="10"/>
      <c r="D852" s="254"/>
      <c r="E852" s="255" t="s">
        <v>753</v>
      </c>
      <c r="F852" s="243">
        <v>1613739</v>
      </c>
      <c r="G852" s="256">
        <v>0</v>
      </c>
      <c r="H852" s="10"/>
      <c r="I852" s="10"/>
      <c r="J852" s="10"/>
      <c r="K852" s="1"/>
      <c r="L852" s="1"/>
      <c r="M852" s="1"/>
      <c r="N852" s="1"/>
      <c r="O852" s="1"/>
    </row>
    <row r="853" spans="1:15" s="203" customFormat="1" ht="15" customHeight="1" x14ac:dyDescent="0.2">
      <c r="A853" s="10"/>
      <c r="B853" s="10"/>
      <c r="C853" s="10"/>
      <c r="D853" s="254"/>
      <c r="E853" s="255" t="s">
        <v>754</v>
      </c>
      <c r="F853" s="243">
        <v>1613739</v>
      </c>
      <c r="G853" s="256">
        <v>0</v>
      </c>
      <c r="H853" s="10"/>
      <c r="I853" s="10"/>
      <c r="J853" s="10"/>
      <c r="K853" s="1"/>
      <c r="L853" s="1"/>
      <c r="M853" s="1"/>
      <c r="N853" s="1"/>
      <c r="O853" s="1"/>
    </row>
    <row r="854" spans="1:15" s="203" customFormat="1" ht="15" customHeight="1" x14ac:dyDescent="0.2">
      <c r="A854" s="10"/>
      <c r="B854" s="10"/>
      <c r="C854" s="10"/>
      <c r="D854" s="225"/>
      <c r="E854" s="257" t="s">
        <v>755</v>
      </c>
      <c r="F854" s="252">
        <v>1613739</v>
      </c>
      <c r="G854" s="258">
        <v>0</v>
      </c>
      <c r="H854" s="10"/>
      <c r="I854" s="10"/>
      <c r="J854" s="10"/>
      <c r="K854" s="1"/>
      <c r="L854" s="1"/>
      <c r="M854" s="1"/>
      <c r="N854" s="1"/>
      <c r="O854" s="1"/>
    </row>
    <row r="855" spans="1:15" s="10" customFormat="1" x14ac:dyDescent="0.2">
      <c r="E855" s="1"/>
      <c r="F855" s="202"/>
      <c r="G855" s="202"/>
    </row>
    <row r="856" spans="1:15" s="10" customFormat="1" x14ac:dyDescent="0.2">
      <c r="D856" s="1" t="s">
        <v>228</v>
      </c>
      <c r="E856" s="1"/>
      <c r="F856" s="202"/>
      <c r="G856" s="202"/>
    </row>
    <row r="857" spans="1:15" s="10" customFormat="1" x14ac:dyDescent="0.2">
      <c r="A857" s="203"/>
      <c r="B857" s="203"/>
      <c r="C857" s="203"/>
      <c r="D857" s="204" t="s">
        <v>756</v>
      </c>
      <c r="E857" s="204"/>
      <c r="F857" s="204"/>
      <c r="G857" s="204"/>
      <c r="H857" s="204"/>
      <c r="I857" s="204"/>
      <c r="J857" s="203"/>
    </row>
    <row r="858" spans="1:15" s="10" customFormat="1" x14ac:dyDescent="0.2">
      <c r="A858" s="203"/>
      <c r="B858" s="203"/>
      <c r="C858" s="203"/>
      <c r="D858" s="259"/>
      <c r="E858" s="259"/>
      <c r="F858" s="259"/>
      <c r="G858" s="259"/>
      <c r="H858" s="259"/>
      <c r="I858" s="259"/>
      <c r="J858" s="203"/>
    </row>
    <row r="859" spans="1:15" s="10" customFormat="1" ht="25.5" x14ac:dyDescent="0.2">
      <c r="B859" s="10" t="s">
        <v>757</v>
      </c>
      <c r="D859" s="221" t="s">
        <v>758</v>
      </c>
      <c r="E859" s="222"/>
      <c r="F859" s="241" t="s">
        <v>638</v>
      </c>
      <c r="G859" s="253" t="s">
        <v>639</v>
      </c>
    </row>
    <row r="860" spans="1:15" s="10" customFormat="1" ht="16.5" customHeight="1" x14ac:dyDescent="0.2">
      <c r="D860" s="254"/>
      <c r="E860" s="1" t="s">
        <v>759</v>
      </c>
      <c r="F860" s="232">
        <v>25979384569.549999</v>
      </c>
      <c r="G860" s="260">
        <v>25979384569.549999</v>
      </c>
    </row>
    <row r="861" spans="1:15" s="10" customFormat="1" ht="16.5" customHeight="1" x14ac:dyDescent="0.2">
      <c r="D861" s="254"/>
      <c r="E861" s="1" t="s">
        <v>760</v>
      </c>
      <c r="F861" s="232">
        <v>47377182724.349998</v>
      </c>
      <c r="G861" s="260">
        <v>0</v>
      </c>
    </row>
    <row r="862" spans="1:15" s="10" customFormat="1" ht="16.5" customHeight="1" x14ac:dyDescent="0.2">
      <c r="D862" s="254"/>
      <c r="E862" s="1" t="s">
        <v>761</v>
      </c>
      <c r="F862" s="232">
        <v>-47562470139.419998</v>
      </c>
      <c r="G862" s="260">
        <v>0</v>
      </c>
    </row>
    <row r="863" spans="1:15" s="10" customFormat="1" ht="16.5" customHeight="1" x14ac:dyDescent="0.2">
      <c r="D863" s="254"/>
      <c r="E863" s="1" t="s">
        <v>762</v>
      </c>
      <c r="F863" s="232">
        <v>-0.5</v>
      </c>
      <c r="G863" s="260">
        <v>0</v>
      </c>
    </row>
    <row r="864" spans="1:15" s="10" customFormat="1" ht="16.5" customHeight="1" x14ac:dyDescent="0.2">
      <c r="D864" s="254"/>
      <c r="E864" s="1" t="s">
        <v>763</v>
      </c>
      <c r="F864" s="232">
        <v>-1601872647.6199999</v>
      </c>
      <c r="G864" s="260">
        <v>0</v>
      </c>
    </row>
    <row r="865" spans="1:10" s="10" customFormat="1" ht="16.5" customHeight="1" x14ac:dyDescent="0.2">
      <c r="D865" s="254"/>
      <c r="E865" s="1" t="s">
        <v>764</v>
      </c>
      <c r="F865" s="232">
        <v>1913479428.54</v>
      </c>
      <c r="G865" s="260">
        <v>0</v>
      </c>
    </row>
    <row r="866" spans="1:10" s="10" customFormat="1" ht="16.5" customHeight="1" x14ac:dyDescent="0.2">
      <c r="D866" s="254"/>
      <c r="E866" s="1" t="s">
        <v>765</v>
      </c>
      <c r="F866" s="232">
        <v>-403253660.56999999</v>
      </c>
      <c r="G866" s="260">
        <v>0</v>
      </c>
    </row>
    <row r="867" spans="1:10" s="10" customFormat="1" ht="41.25" customHeight="1" x14ac:dyDescent="0.2">
      <c r="D867" s="225"/>
      <c r="E867" s="261" t="s">
        <v>766</v>
      </c>
      <c r="F867" s="239">
        <v>0</v>
      </c>
      <c r="G867" s="262">
        <v>0</v>
      </c>
    </row>
    <row r="868" spans="1:10" s="203" customFormat="1" x14ac:dyDescent="0.2">
      <c r="A868" s="10"/>
      <c r="B868" s="10"/>
      <c r="C868" s="10"/>
      <c r="D868" s="10"/>
      <c r="E868" s="1"/>
      <c r="F868" s="202"/>
      <c r="G868" s="202"/>
      <c r="H868" s="10"/>
      <c r="I868" s="10"/>
      <c r="J868" s="10"/>
    </row>
    <row r="869" spans="1:10" s="10" customFormat="1" x14ac:dyDescent="0.2">
      <c r="D869" s="1" t="s">
        <v>228</v>
      </c>
      <c r="E869" s="1"/>
      <c r="F869" s="202"/>
      <c r="G869" s="202"/>
    </row>
    <row r="870" spans="1:10" s="10" customFormat="1" x14ac:dyDescent="0.2">
      <c r="A870" s="203"/>
      <c r="B870" s="203"/>
      <c r="C870" s="203"/>
      <c r="D870" s="204" t="s">
        <v>767</v>
      </c>
      <c r="E870" s="204"/>
      <c r="F870" s="204"/>
      <c r="G870" s="204"/>
      <c r="H870" s="204"/>
      <c r="I870" s="204"/>
      <c r="J870" s="203"/>
    </row>
    <row r="871" spans="1:10" s="10" customFormat="1" x14ac:dyDescent="0.2">
      <c r="A871" s="1"/>
      <c r="B871" s="1"/>
      <c r="C871" s="1"/>
      <c r="D871" s="1"/>
      <c r="E871" s="1"/>
    </row>
    <row r="872" spans="1:10" s="203" customFormat="1" x14ac:dyDescent="0.2">
      <c r="A872" s="1"/>
      <c r="B872" s="1"/>
      <c r="C872" s="1"/>
      <c r="D872" s="1"/>
      <c r="E872" s="1"/>
      <c r="F872" s="10"/>
      <c r="G872" s="10"/>
      <c r="H872" s="10"/>
      <c r="I872" s="10"/>
      <c r="J872" s="10"/>
    </row>
    <row r="873" spans="1:10" s="10" customFormat="1" x14ac:dyDescent="0.2">
      <c r="A873" s="1"/>
      <c r="B873" s="1"/>
      <c r="C873" s="1"/>
      <c r="D873" s="1"/>
      <c r="E873" s="1"/>
    </row>
    <row r="874" spans="1:10" s="200" customFormat="1" x14ac:dyDescent="0.2">
      <c r="A874" s="8" t="s">
        <v>768</v>
      </c>
      <c r="B874" s="8"/>
      <c r="C874" s="8"/>
      <c r="D874" s="8"/>
      <c r="E874" s="8"/>
      <c r="F874" s="8"/>
      <c r="G874" s="8"/>
      <c r="H874" s="8"/>
      <c r="I874" s="8"/>
      <c r="J874" s="8"/>
    </row>
    <row r="875" spans="1:10" s="10" customFormat="1" x14ac:dyDescent="0.2">
      <c r="A875" s="8" t="s">
        <v>769</v>
      </c>
      <c r="B875" s="8"/>
      <c r="C875" s="8"/>
      <c r="D875" s="8"/>
      <c r="E875" s="8"/>
      <c r="F875" s="8"/>
      <c r="G875" s="8"/>
      <c r="H875" s="8"/>
      <c r="I875" s="8"/>
      <c r="J875" s="8"/>
    </row>
    <row r="876" spans="1:10" s="10" customFormat="1" x14ac:dyDescent="0.2">
      <c r="A876" s="205"/>
      <c r="B876" s="46"/>
      <c r="C876" s="46"/>
      <c r="D876" s="205"/>
      <c r="E876" s="205"/>
      <c r="F876" s="205"/>
      <c r="G876" s="205"/>
      <c r="H876" s="205"/>
      <c r="I876" s="205"/>
      <c r="J876" s="205"/>
    </row>
    <row r="877" spans="1:10" s="10" customFormat="1" x14ac:dyDescent="0.2">
      <c r="A877" s="148" t="s">
        <v>770</v>
      </c>
      <c r="B877" s="148" t="s">
        <v>771</v>
      </c>
      <c r="C877" s="148"/>
      <c r="D877" s="200"/>
      <c r="E877" s="200"/>
      <c r="F877" s="200"/>
      <c r="G877" s="200"/>
      <c r="H877" s="200"/>
      <c r="I877" s="200"/>
      <c r="J877" s="200"/>
    </row>
    <row r="878" spans="1:10" s="10" customFormat="1" x14ac:dyDescent="0.2">
      <c r="A878" s="148"/>
      <c r="B878" s="148"/>
      <c r="C878" s="148"/>
      <c r="D878" s="200"/>
      <c r="E878" s="200"/>
      <c r="F878" s="200"/>
      <c r="G878" s="200"/>
      <c r="H878" s="200"/>
      <c r="I878" s="200"/>
      <c r="J878" s="200"/>
    </row>
    <row r="879" spans="1:10" s="10" customFormat="1" ht="27.75" customHeight="1" x14ac:dyDescent="0.2">
      <c r="A879" s="148"/>
      <c r="B879" s="263" t="s">
        <v>772</v>
      </c>
      <c r="C879" s="263"/>
      <c r="D879" s="263"/>
      <c r="E879" s="263"/>
      <c r="F879" s="263"/>
      <c r="G879" s="263"/>
      <c r="H879" s="263"/>
      <c r="I879" s="263"/>
      <c r="J879" s="263"/>
    </row>
    <row r="880" spans="1:10" s="10" customFormat="1" ht="18" customHeight="1" x14ac:dyDescent="0.2">
      <c r="A880" s="148"/>
      <c r="B880" s="148" t="s">
        <v>773</v>
      </c>
      <c r="C880" s="264" t="s">
        <v>774</v>
      </c>
      <c r="D880" s="200"/>
      <c r="E880" s="265"/>
      <c r="F880" s="265"/>
      <c r="G880" s="265"/>
      <c r="H880" s="265"/>
      <c r="I880" s="265"/>
      <c r="J880" s="265"/>
    </row>
    <row r="881" spans="1:10" s="10" customFormat="1" x14ac:dyDescent="0.2">
      <c r="A881" s="148"/>
      <c r="B881" s="148"/>
      <c r="C881" s="266" t="s">
        <v>775</v>
      </c>
      <c r="D881" s="267" t="s">
        <v>776</v>
      </c>
      <c r="E881" s="267"/>
      <c r="F881" s="267"/>
      <c r="G881" s="267"/>
      <c r="H881" s="267"/>
      <c r="I881" s="267"/>
      <c r="J881" s="267"/>
    </row>
    <row r="882" spans="1:10" s="10" customFormat="1" x14ac:dyDescent="0.2">
      <c r="A882" s="148"/>
      <c r="B882" s="148"/>
      <c r="C882" s="266"/>
      <c r="D882" s="268" t="s">
        <v>11</v>
      </c>
      <c r="E882" s="268" t="s">
        <v>777</v>
      </c>
      <c r="F882" s="268"/>
      <c r="G882" s="268"/>
      <c r="H882" s="268"/>
      <c r="I882" s="268"/>
      <c r="J882" s="268"/>
    </row>
    <row r="883" spans="1:10" s="10" customFormat="1" x14ac:dyDescent="0.2">
      <c r="A883" s="148"/>
      <c r="B883" s="148"/>
      <c r="C883" s="266"/>
      <c r="D883" s="268" t="s">
        <v>13</v>
      </c>
      <c r="E883" s="268" t="s">
        <v>778</v>
      </c>
      <c r="F883" s="268"/>
      <c r="G883" s="268"/>
      <c r="H883" s="268"/>
      <c r="I883" s="268"/>
      <c r="J883" s="268"/>
    </row>
    <row r="884" spans="1:10" s="10" customFormat="1" x14ac:dyDescent="0.2">
      <c r="A884" s="148"/>
      <c r="B884" s="148"/>
      <c r="C884" s="266"/>
      <c r="D884" s="268" t="s">
        <v>19</v>
      </c>
      <c r="E884" s="268" t="s">
        <v>779</v>
      </c>
      <c r="F884" s="268"/>
      <c r="G884" s="268"/>
      <c r="H884" s="268"/>
      <c r="I884" s="268"/>
      <c r="J884" s="268"/>
    </row>
    <row r="885" spans="1:10" s="10" customFormat="1" x14ac:dyDescent="0.2">
      <c r="A885" s="148"/>
      <c r="B885" s="148"/>
      <c r="C885" s="266"/>
      <c r="D885" s="268"/>
      <c r="E885" s="268"/>
      <c r="F885" s="268"/>
      <c r="G885" s="268"/>
      <c r="H885" s="268"/>
      <c r="I885" s="268"/>
      <c r="J885" s="268"/>
    </row>
    <row r="886" spans="1:10" s="10" customFormat="1" x14ac:dyDescent="0.2">
      <c r="A886" s="148"/>
      <c r="B886" s="148"/>
      <c r="C886" s="266" t="s">
        <v>165</v>
      </c>
      <c r="D886" s="16" t="s">
        <v>780</v>
      </c>
      <c r="E886" s="16"/>
      <c r="F886" s="16"/>
      <c r="G886" s="16"/>
      <c r="H886" s="16"/>
      <c r="I886" s="16"/>
      <c r="J886" s="16"/>
    </row>
    <row r="887" spans="1:10" s="10" customFormat="1" x14ac:dyDescent="0.2">
      <c r="A887" s="148"/>
      <c r="B887" s="148"/>
      <c r="C887" s="266"/>
      <c r="D887" s="268" t="s">
        <v>11</v>
      </c>
      <c r="E887" s="16" t="s">
        <v>781</v>
      </c>
      <c r="F887" s="16"/>
      <c r="G887" s="16"/>
      <c r="H887" s="16"/>
      <c r="I887" s="16"/>
      <c r="J887" s="16"/>
    </row>
    <row r="888" spans="1:10" s="10" customFormat="1" x14ac:dyDescent="0.2">
      <c r="A888" s="148"/>
      <c r="B888" s="148"/>
      <c r="C888" s="266"/>
      <c r="D888" s="268" t="s">
        <v>13</v>
      </c>
      <c r="E888" s="16" t="s">
        <v>782</v>
      </c>
      <c r="F888" s="16"/>
      <c r="G888" s="16"/>
      <c r="H888" s="16"/>
      <c r="I888" s="16"/>
      <c r="J888" s="16"/>
    </row>
    <row r="889" spans="1:10" s="10" customFormat="1" x14ac:dyDescent="0.2">
      <c r="A889" s="148"/>
      <c r="B889" s="148"/>
      <c r="C889" s="266"/>
      <c r="D889" s="268" t="s">
        <v>19</v>
      </c>
      <c r="E889" s="267" t="s">
        <v>783</v>
      </c>
      <c r="F889" s="267"/>
      <c r="G889" s="267"/>
      <c r="H889" s="267"/>
      <c r="I889" s="267"/>
      <c r="J889" s="267"/>
    </row>
    <row r="890" spans="1:10" s="10" customFormat="1" x14ac:dyDescent="0.2">
      <c r="A890" s="148"/>
      <c r="B890" s="148"/>
      <c r="C890" s="266"/>
      <c r="D890" s="16"/>
      <c r="E890" s="16"/>
      <c r="F890" s="16"/>
      <c r="G890" s="16"/>
      <c r="H890" s="16"/>
      <c r="I890" s="16"/>
      <c r="J890" s="16"/>
    </row>
    <row r="891" spans="1:10" s="10" customFormat="1" x14ac:dyDescent="0.2">
      <c r="A891" s="148"/>
      <c r="B891" s="148"/>
      <c r="C891" s="266" t="s">
        <v>178</v>
      </c>
      <c r="D891" s="16" t="s">
        <v>784</v>
      </c>
      <c r="E891" s="16"/>
      <c r="F891" s="16"/>
      <c r="G891" s="16"/>
      <c r="H891" s="16"/>
      <c r="I891" s="16"/>
      <c r="J891" s="16"/>
    </row>
    <row r="892" spans="1:10" s="10" customFormat="1" x14ac:dyDescent="0.2">
      <c r="A892" s="148"/>
      <c r="B892" s="148"/>
      <c r="C892" s="266"/>
      <c r="D892" s="268" t="s">
        <v>11</v>
      </c>
      <c r="E892" s="16" t="s">
        <v>785</v>
      </c>
      <c r="F892" s="16"/>
      <c r="G892" s="16"/>
      <c r="H892" s="16"/>
      <c r="I892" s="16"/>
      <c r="J892" s="16"/>
    </row>
    <row r="893" spans="1:10" s="10" customFormat="1" x14ac:dyDescent="0.2">
      <c r="A893" s="148"/>
      <c r="B893" s="148"/>
      <c r="C893" s="266"/>
      <c r="D893" s="268" t="s">
        <v>13</v>
      </c>
      <c r="E893" s="16" t="s">
        <v>786</v>
      </c>
      <c r="F893" s="16"/>
      <c r="G893" s="16"/>
      <c r="H893" s="16"/>
      <c r="I893" s="16"/>
      <c r="J893" s="16"/>
    </row>
    <row r="894" spans="1:10" s="10" customFormat="1" x14ac:dyDescent="0.2">
      <c r="A894" s="148"/>
      <c r="B894" s="148"/>
      <c r="C894" s="266"/>
      <c r="D894" s="268" t="s">
        <v>19</v>
      </c>
      <c r="E894" s="16" t="s">
        <v>787</v>
      </c>
      <c r="F894" s="16"/>
      <c r="G894" s="16"/>
      <c r="H894" s="16"/>
      <c r="I894" s="16"/>
      <c r="J894" s="16"/>
    </row>
    <row r="895" spans="1:10" s="10" customFormat="1" x14ac:dyDescent="0.2">
      <c r="A895" s="148"/>
      <c r="B895" s="148"/>
      <c r="C895" s="148"/>
      <c r="D895" s="200"/>
      <c r="E895" s="200"/>
      <c r="F895" s="200"/>
      <c r="G895" s="200"/>
      <c r="H895" s="200"/>
      <c r="I895" s="200"/>
      <c r="J895" s="200"/>
    </row>
    <row r="896" spans="1:10" s="10" customFormat="1" x14ac:dyDescent="0.2">
      <c r="A896" s="148"/>
      <c r="B896" s="148" t="s">
        <v>13</v>
      </c>
      <c r="C896" s="148" t="s">
        <v>788</v>
      </c>
      <c r="D896" s="200"/>
      <c r="E896" s="200"/>
      <c r="F896" s="200"/>
      <c r="G896" s="200"/>
      <c r="H896" s="200"/>
      <c r="I896" s="200"/>
      <c r="J896" s="200"/>
    </row>
    <row r="897" spans="1:10" s="10" customFormat="1" x14ac:dyDescent="0.2">
      <c r="A897" s="148"/>
      <c r="B897" s="148"/>
      <c r="C897" s="266" t="s">
        <v>775</v>
      </c>
      <c r="D897" s="16" t="s">
        <v>789</v>
      </c>
      <c r="E897" s="16"/>
      <c r="F897" s="200"/>
      <c r="G897" s="200"/>
      <c r="H897" s="200"/>
      <c r="I897" s="200"/>
      <c r="J897" s="200"/>
    </row>
    <row r="898" spans="1:10" s="10" customFormat="1" x14ac:dyDescent="0.2">
      <c r="A898" s="148"/>
      <c r="B898" s="148"/>
      <c r="C898" s="266"/>
      <c r="D898" s="268" t="s">
        <v>11</v>
      </c>
      <c r="E898" s="16" t="s">
        <v>790</v>
      </c>
      <c r="F898" s="200"/>
      <c r="G898" s="200"/>
      <c r="H898" s="200"/>
      <c r="I898" s="200"/>
      <c r="J898" s="200"/>
    </row>
    <row r="899" spans="1:10" s="10" customFormat="1" x14ac:dyDescent="0.2">
      <c r="A899" s="148"/>
      <c r="B899" s="148"/>
      <c r="C899" s="266"/>
      <c r="D899" s="268" t="s">
        <v>13</v>
      </c>
      <c r="E899" s="16" t="s">
        <v>791</v>
      </c>
      <c r="F899" s="200"/>
      <c r="G899" s="200"/>
      <c r="H899" s="200"/>
      <c r="I899" s="200"/>
      <c r="J899" s="200"/>
    </row>
    <row r="900" spans="1:10" s="10" customFormat="1" x14ac:dyDescent="0.2">
      <c r="A900" s="148"/>
      <c r="B900" s="148"/>
      <c r="C900" s="266"/>
      <c r="D900" s="268" t="s">
        <v>19</v>
      </c>
      <c r="E900" s="16" t="s">
        <v>792</v>
      </c>
      <c r="F900" s="200"/>
      <c r="G900" s="200"/>
      <c r="H900" s="200"/>
      <c r="I900" s="200"/>
      <c r="J900" s="200"/>
    </row>
    <row r="901" spans="1:10" s="10" customFormat="1" x14ac:dyDescent="0.2">
      <c r="A901" s="148"/>
      <c r="B901" s="148"/>
      <c r="C901" s="266"/>
      <c r="D901" s="16"/>
      <c r="E901" s="16"/>
      <c r="F901" s="200"/>
      <c r="G901" s="200"/>
      <c r="H901" s="200"/>
      <c r="I901" s="200"/>
      <c r="J901" s="200"/>
    </row>
    <row r="902" spans="1:10" s="10" customFormat="1" x14ac:dyDescent="0.2">
      <c r="A902" s="148"/>
      <c r="B902" s="148"/>
      <c r="C902" s="266" t="s">
        <v>165</v>
      </c>
      <c r="D902" s="16" t="s">
        <v>793</v>
      </c>
      <c r="E902" s="16"/>
      <c r="F902" s="200"/>
      <c r="G902" s="200"/>
      <c r="H902" s="200"/>
      <c r="I902" s="200"/>
      <c r="J902" s="200"/>
    </row>
    <row r="903" spans="1:10" s="10" customFormat="1" x14ac:dyDescent="0.2">
      <c r="A903" s="148"/>
      <c r="B903" s="148"/>
      <c r="C903" s="266"/>
      <c r="D903" s="268" t="s">
        <v>11</v>
      </c>
      <c r="E903" s="16" t="s">
        <v>794</v>
      </c>
      <c r="F903" s="200"/>
      <c r="G903" s="200"/>
      <c r="H903" s="200"/>
      <c r="I903" s="200"/>
      <c r="J903" s="200"/>
    </row>
    <row r="904" spans="1:10" s="10" customFormat="1" x14ac:dyDescent="0.2">
      <c r="A904" s="148"/>
      <c r="B904" s="148"/>
      <c r="C904" s="266"/>
      <c r="D904" s="268" t="s">
        <v>13</v>
      </c>
      <c r="E904" s="16" t="s">
        <v>795</v>
      </c>
      <c r="F904" s="200"/>
      <c r="G904" s="200"/>
      <c r="H904" s="200"/>
      <c r="I904" s="200"/>
      <c r="J904" s="200"/>
    </row>
    <row r="905" spans="1:10" s="10" customFormat="1" x14ac:dyDescent="0.2">
      <c r="A905" s="148"/>
      <c r="B905" s="148"/>
      <c r="C905" s="266"/>
      <c r="D905" s="268" t="s">
        <v>19</v>
      </c>
      <c r="E905" s="16" t="s">
        <v>796</v>
      </c>
      <c r="F905" s="200"/>
      <c r="G905" s="200"/>
      <c r="H905" s="200"/>
      <c r="I905" s="200"/>
      <c r="J905" s="200"/>
    </row>
    <row r="906" spans="1:10" s="10" customFormat="1" x14ac:dyDescent="0.2">
      <c r="A906" s="148"/>
      <c r="B906" s="148"/>
      <c r="C906" s="266"/>
      <c r="D906" s="16"/>
      <c r="E906" s="16"/>
      <c r="F906" s="200"/>
      <c r="G906" s="200"/>
      <c r="H906" s="200"/>
      <c r="I906" s="200"/>
      <c r="J906" s="200"/>
    </row>
    <row r="907" spans="1:10" s="10" customFormat="1" x14ac:dyDescent="0.2">
      <c r="A907" s="148"/>
      <c r="B907" s="148"/>
      <c r="C907" s="266" t="s">
        <v>178</v>
      </c>
      <c r="D907" s="16" t="s">
        <v>797</v>
      </c>
      <c r="E907" s="16"/>
      <c r="F907" s="200"/>
      <c r="G907" s="200"/>
      <c r="H907" s="200"/>
      <c r="I907" s="200"/>
      <c r="J907" s="200"/>
    </row>
    <row r="908" spans="1:10" s="10" customFormat="1" x14ac:dyDescent="0.2">
      <c r="A908" s="148"/>
      <c r="B908" s="148"/>
      <c r="C908" s="266"/>
      <c r="D908" s="268" t="s">
        <v>11</v>
      </c>
      <c r="E908" s="16" t="s">
        <v>798</v>
      </c>
      <c r="F908" s="200"/>
      <c r="G908" s="200"/>
      <c r="H908" s="200"/>
      <c r="I908" s="200"/>
      <c r="J908" s="200"/>
    </row>
    <row r="909" spans="1:10" s="10" customFormat="1" x14ac:dyDescent="0.2">
      <c r="A909" s="148"/>
      <c r="B909" s="148"/>
      <c r="C909" s="266"/>
      <c r="D909" s="268" t="s">
        <v>13</v>
      </c>
      <c r="E909" s="16" t="s">
        <v>799</v>
      </c>
      <c r="F909" s="200"/>
      <c r="G909" s="200"/>
      <c r="H909" s="200"/>
      <c r="I909" s="200"/>
      <c r="J909" s="200"/>
    </row>
    <row r="910" spans="1:10" s="10" customFormat="1" x14ac:dyDescent="0.2">
      <c r="A910" s="148"/>
      <c r="B910" s="148"/>
      <c r="C910" s="266"/>
      <c r="D910" s="268" t="s">
        <v>19</v>
      </c>
      <c r="E910" s="16" t="s">
        <v>800</v>
      </c>
      <c r="F910" s="200"/>
      <c r="G910" s="200"/>
      <c r="H910" s="200"/>
      <c r="I910" s="200"/>
      <c r="J910" s="200"/>
    </row>
    <row r="911" spans="1:10" s="10" customFormat="1" x14ac:dyDescent="0.2">
      <c r="A911" s="148"/>
      <c r="B911" s="148"/>
      <c r="C911" s="148"/>
      <c r="D911" s="200"/>
      <c r="E911" s="200"/>
      <c r="F911" s="200"/>
      <c r="G911" s="200"/>
      <c r="H911" s="200"/>
      <c r="I911" s="200"/>
      <c r="J911" s="200"/>
    </row>
    <row r="912" spans="1:10" s="10" customFormat="1" x14ac:dyDescent="0.2">
      <c r="A912" s="148"/>
      <c r="B912" s="148" t="s">
        <v>19</v>
      </c>
      <c r="C912" s="148" t="s">
        <v>801</v>
      </c>
      <c r="D912" s="200"/>
      <c r="E912" s="200"/>
      <c r="F912" s="200"/>
      <c r="G912" s="200"/>
      <c r="H912" s="200"/>
      <c r="I912" s="200"/>
      <c r="J912" s="200"/>
    </row>
    <row r="913" spans="1:10" s="10" customFormat="1" x14ac:dyDescent="0.2">
      <c r="A913" s="148"/>
      <c r="B913" s="148"/>
      <c r="C913" s="266" t="s">
        <v>775</v>
      </c>
      <c r="D913" s="16" t="s">
        <v>802</v>
      </c>
      <c r="E913" s="16"/>
      <c r="F913" s="200"/>
      <c r="G913" s="200"/>
      <c r="H913" s="200"/>
      <c r="I913" s="200"/>
      <c r="J913" s="200"/>
    </row>
    <row r="914" spans="1:10" s="10" customFormat="1" x14ac:dyDescent="0.2">
      <c r="A914" s="148"/>
      <c r="B914" s="148"/>
      <c r="C914" s="266"/>
      <c r="D914" s="268" t="s">
        <v>11</v>
      </c>
      <c r="E914" s="16" t="s">
        <v>803</v>
      </c>
      <c r="F914" s="200"/>
      <c r="G914" s="200"/>
      <c r="H914" s="200"/>
      <c r="I914" s="200"/>
      <c r="J914" s="200"/>
    </row>
    <row r="915" spans="1:10" s="10" customFormat="1" x14ac:dyDescent="0.2">
      <c r="A915" s="148"/>
      <c r="B915" s="148"/>
      <c r="C915" s="266"/>
      <c r="D915" s="268" t="s">
        <v>13</v>
      </c>
      <c r="E915" s="269" t="s">
        <v>804</v>
      </c>
      <c r="F915" s="200"/>
      <c r="G915" s="200"/>
      <c r="H915" s="200"/>
      <c r="I915" s="200"/>
      <c r="J915" s="200"/>
    </row>
    <row r="916" spans="1:10" s="10" customFormat="1" x14ac:dyDescent="0.2">
      <c r="A916" s="148"/>
      <c r="B916" s="148"/>
      <c r="C916" s="266"/>
      <c r="D916" s="268" t="s">
        <v>19</v>
      </c>
      <c r="E916" s="16" t="s">
        <v>805</v>
      </c>
      <c r="F916" s="200"/>
      <c r="G916" s="200"/>
      <c r="H916" s="200"/>
      <c r="I916" s="200"/>
      <c r="J916" s="200"/>
    </row>
    <row r="917" spans="1:10" s="10" customFormat="1" x14ac:dyDescent="0.2">
      <c r="A917" s="148"/>
      <c r="B917" s="148"/>
      <c r="C917" s="266"/>
      <c r="D917" s="16"/>
      <c r="E917" s="16"/>
      <c r="F917" s="200"/>
      <c r="G917" s="200"/>
      <c r="H917" s="200"/>
      <c r="I917" s="200"/>
      <c r="J917" s="200"/>
    </row>
    <row r="918" spans="1:10" s="10" customFormat="1" x14ac:dyDescent="0.2">
      <c r="A918" s="148"/>
      <c r="B918" s="148"/>
      <c r="C918" s="266" t="s">
        <v>165</v>
      </c>
      <c r="D918" s="16" t="s">
        <v>806</v>
      </c>
      <c r="E918" s="16"/>
      <c r="F918" s="200"/>
      <c r="G918" s="200"/>
      <c r="H918" s="200"/>
      <c r="I918" s="200"/>
      <c r="J918" s="200"/>
    </row>
    <row r="919" spans="1:10" s="10" customFormat="1" x14ac:dyDescent="0.2">
      <c r="A919" s="148"/>
      <c r="B919" s="148"/>
      <c r="C919" s="266"/>
      <c r="D919" s="268" t="s">
        <v>11</v>
      </c>
      <c r="E919" s="16" t="s">
        <v>807</v>
      </c>
      <c r="F919" s="200"/>
      <c r="G919" s="200"/>
      <c r="H919" s="200"/>
      <c r="I919" s="200"/>
      <c r="J919" s="200"/>
    </row>
    <row r="920" spans="1:10" s="10" customFormat="1" x14ac:dyDescent="0.2">
      <c r="A920" s="148"/>
      <c r="B920" s="148"/>
      <c r="C920" s="266"/>
      <c r="D920" s="268" t="s">
        <v>13</v>
      </c>
      <c r="E920" s="16" t="s">
        <v>808</v>
      </c>
      <c r="F920" s="200"/>
      <c r="G920" s="200"/>
      <c r="H920" s="200"/>
      <c r="I920" s="200"/>
      <c r="J920" s="200"/>
    </row>
    <row r="921" spans="1:10" s="10" customFormat="1" x14ac:dyDescent="0.2">
      <c r="A921" s="148"/>
      <c r="B921" s="148"/>
      <c r="C921" s="266"/>
      <c r="D921" s="268" t="s">
        <v>19</v>
      </c>
      <c r="E921" s="16" t="s">
        <v>809</v>
      </c>
      <c r="F921" s="200"/>
      <c r="G921" s="200"/>
      <c r="H921" s="200"/>
      <c r="I921" s="200"/>
      <c r="J921" s="200"/>
    </row>
    <row r="922" spans="1:10" s="10" customFormat="1" x14ac:dyDescent="0.2">
      <c r="A922" s="148"/>
      <c r="B922" s="148"/>
      <c r="C922" s="266"/>
      <c r="D922" s="16"/>
      <c r="E922" s="16"/>
      <c r="F922" s="200"/>
      <c r="G922" s="200"/>
      <c r="H922" s="200"/>
      <c r="I922" s="200"/>
      <c r="J922" s="200"/>
    </row>
    <row r="923" spans="1:10" s="10" customFormat="1" x14ac:dyDescent="0.2">
      <c r="A923" s="148"/>
      <c r="B923" s="148"/>
      <c r="C923" s="266" t="s">
        <v>178</v>
      </c>
      <c r="D923" s="16" t="s">
        <v>810</v>
      </c>
      <c r="E923" s="16"/>
      <c r="F923" s="200"/>
      <c r="G923" s="200"/>
      <c r="H923" s="200"/>
      <c r="I923" s="200"/>
      <c r="J923" s="200"/>
    </row>
    <row r="924" spans="1:10" s="10" customFormat="1" x14ac:dyDescent="0.2">
      <c r="A924" s="148"/>
      <c r="B924" s="148"/>
      <c r="C924" s="266"/>
      <c r="D924" s="268" t="s">
        <v>11</v>
      </c>
      <c r="E924" s="16" t="s">
        <v>811</v>
      </c>
      <c r="F924" s="200"/>
      <c r="G924" s="200"/>
      <c r="H924" s="200"/>
      <c r="I924" s="200"/>
      <c r="J924" s="200"/>
    </row>
    <row r="925" spans="1:10" s="10" customFormat="1" x14ac:dyDescent="0.2">
      <c r="A925" s="148"/>
      <c r="B925" s="148"/>
      <c r="C925" s="266"/>
      <c r="D925" s="268" t="s">
        <v>13</v>
      </c>
      <c r="E925" s="16" t="s">
        <v>812</v>
      </c>
      <c r="F925" s="200"/>
      <c r="G925" s="200"/>
      <c r="H925" s="200"/>
      <c r="I925" s="200"/>
      <c r="J925" s="200"/>
    </row>
    <row r="926" spans="1:10" s="10" customFormat="1" x14ac:dyDescent="0.2">
      <c r="A926" s="148"/>
      <c r="B926" s="148"/>
      <c r="C926" s="266"/>
      <c r="D926" s="268" t="s">
        <v>19</v>
      </c>
      <c r="E926" s="16" t="s">
        <v>813</v>
      </c>
      <c r="F926" s="200"/>
      <c r="G926" s="200"/>
      <c r="H926" s="200"/>
      <c r="I926" s="200"/>
      <c r="J926" s="200"/>
    </row>
    <row r="927" spans="1:10" s="10" customFormat="1" x14ac:dyDescent="0.2">
      <c r="A927" s="148"/>
      <c r="B927" s="148"/>
      <c r="C927" s="266"/>
      <c r="D927" s="16"/>
      <c r="E927" s="16"/>
      <c r="F927" s="200"/>
      <c r="G927" s="200"/>
      <c r="H927" s="200"/>
      <c r="I927" s="200"/>
      <c r="J927" s="200"/>
    </row>
    <row r="928" spans="1:10" s="10" customFormat="1" x14ac:dyDescent="0.2">
      <c r="A928" s="148" t="s">
        <v>814</v>
      </c>
      <c r="B928" s="148" t="s">
        <v>815</v>
      </c>
      <c r="C928" s="148"/>
      <c r="D928" s="154"/>
      <c r="E928" s="154"/>
      <c r="F928" s="154"/>
      <c r="G928" s="154"/>
      <c r="H928" s="154"/>
      <c r="I928" s="154"/>
      <c r="J928" s="154"/>
    </row>
    <row r="929" spans="1:12" s="200" customFormat="1" x14ac:dyDescent="0.2">
      <c r="A929" s="10"/>
      <c r="B929" s="10"/>
      <c r="C929" s="10"/>
      <c r="D929" s="270"/>
      <c r="E929" s="270"/>
      <c r="F929" s="1"/>
      <c r="G929" s="1"/>
      <c r="H929" s="1"/>
      <c r="I929" s="1"/>
      <c r="J929" s="1"/>
      <c r="K929" s="271"/>
    </row>
    <row r="930" spans="1:12" s="200" customFormat="1" x14ac:dyDescent="0.2">
      <c r="A930" s="10"/>
      <c r="B930" s="10" t="s">
        <v>816</v>
      </c>
      <c r="C930" s="10"/>
      <c r="D930" s="270"/>
      <c r="E930" s="270"/>
      <c r="F930" s="1"/>
      <c r="G930" s="1"/>
      <c r="H930" s="1"/>
      <c r="I930" s="1"/>
      <c r="J930" s="1"/>
      <c r="K930" s="271"/>
    </row>
    <row r="931" spans="1:12" s="200" customFormat="1" x14ac:dyDescent="0.2">
      <c r="A931" s="10"/>
      <c r="B931" s="10" t="s">
        <v>817</v>
      </c>
      <c r="C931" s="10"/>
      <c r="D931" s="270"/>
      <c r="E931" s="270"/>
      <c r="F931" s="1"/>
      <c r="G931" s="1"/>
      <c r="H931" s="1"/>
      <c r="I931" s="1"/>
      <c r="J931" s="1"/>
      <c r="K931" s="271"/>
    </row>
    <row r="932" spans="1:12" s="200" customFormat="1" x14ac:dyDescent="0.2">
      <c r="A932" s="10"/>
      <c r="B932" s="10"/>
      <c r="C932" s="10"/>
      <c r="D932" s="270"/>
      <c r="E932" s="270"/>
      <c r="F932" s="1"/>
      <c r="G932" s="1"/>
      <c r="H932" s="1"/>
      <c r="I932" s="1"/>
      <c r="J932" s="1"/>
      <c r="K932" s="271"/>
    </row>
    <row r="933" spans="1:12" s="10" customFormat="1" x14ac:dyDescent="0.2">
      <c r="B933" s="10" t="s">
        <v>818</v>
      </c>
      <c r="D933" s="270"/>
      <c r="E933" s="270"/>
      <c r="F933" s="270"/>
    </row>
    <row r="934" spans="1:12" s="276" customFormat="1" ht="18" customHeight="1" x14ac:dyDescent="0.2">
      <c r="A934" s="272"/>
      <c r="B934" s="272">
        <v>1</v>
      </c>
      <c r="C934" s="273" t="s">
        <v>819</v>
      </c>
      <c r="D934" s="273"/>
      <c r="E934" s="274"/>
      <c r="F934" s="274"/>
      <c r="G934" s="272"/>
      <c r="H934" s="272"/>
      <c r="I934" s="272"/>
      <c r="J934" s="272"/>
      <c r="K934" s="272"/>
      <c r="L934" s="275"/>
    </row>
    <row r="935" spans="1:12" s="277" customFormat="1" ht="18" customHeight="1" x14ac:dyDescent="0.2">
      <c r="A935" s="272"/>
      <c r="B935" s="272">
        <v>2</v>
      </c>
      <c r="C935" s="274" t="s">
        <v>820</v>
      </c>
      <c r="D935" s="274"/>
      <c r="E935" s="274"/>
      <c r="F935" s="274"/>
      <c r="G935" s="272"/>
      <c r="H935" s="272"/>
      <c r="I935" s="272"/>
      <c r="J935" s="272"/>
      <c r="K935" s="272"/>
      <c r="L935" s="272"/>
    </row>
    <row r="936" spans="1:12" s="278" customFormat="1" ht="18" customHeight="1" x14ac:dyDescent="0.2">
      <c r="A936" s="272"/>
      <c r="B936" s="272">
        <v>3</v>
      </c>
      <c r="C936" s="272" t="s">
        <v>821</v>
      </c>
      <c r="D936" s="272"/>
      <c r="E936" s="272"/>
      <c r="F936" s="272"/>
      <c r="G936" s="272"/>
      <c r="H936" s="272"/>
      <c r="I936" s="272"/>
      <c r="J936" s="272"/>
      <c r="K936" s="272"/>
      <c r="L936" s="46"/>
    </row>
    <row r="937" spans="1:12" s="277" customFormat="1" ht="18" customHeight="1" x14ac:dyDescent="0.2">
      <c r="A937" s="272"/>
      <c r="B937" s="272">
        <v>4</v>
      </c>
      <c r="C937" s="204" t="s">
        <v>822</v>
      </c>
      <c r="D937" s="204"/>
      <c r="E937" s="204"/>
      <c r="F937" s="204"/>
      <c r="G937" s="204"/>
      <c r="H937" s="204"/>
      <c r="I937" s="204"/>
      <c r="J937" s="204"/>
      <c r="K937" s="272"/>
      <c r="L937" s="272"/>
    </row>
    <row r="938" spans="1:12" s="277" customFormat="1" ht="27.75" customHeight="1" x14ac:dyDescent="0.2">
      <c r="A938" s="272"/>
      <c r="B938" s="272">
        <v>5</v>
      </c>
      <c r="C938" s="204" t="s">
        <v>823</v>
      </c>
      <c r="D938" s="204"/>
      <c r="E938" s="204"/>
      <c r="F938" s="204"/>
      <c r="G938" s="204"/>
      <c r="H938" s="204"/>
      <c r="I938" s="204"/>
      <c r="J938" s="204"/>
      <c r="K938" s="272"/>
      <c r="L938" s="272"/>
    </row>
    <row r="939" spans="1:12" s="277" customFormat="1" ht="25.5" customHeight="1" x14ac:dyDescent="0.2">
      <c r="A939" s="272"/>
      <c r="B939" s="272">
        <v>6</v>
      </c>
      <c r="C939" s="204" t="s">
        <v>824</v>
      </c>
      <c r="D939" s="204"/>
      <c r="E939" s="204"/>
      <c r="F939" s="204"/>
      <c r="G939" s="204"/>
      <c r="H939" s="204"/>
      <c r="I939" s="204"/>
      <c r="J939" s="204"/>
      <c r="K939" s="272"/>
      <c r="L939" s="272"/>
    </row>
    <row r="940" spans="1:12" s="277" customFormat="1" ht="17.25" customHeight="1" x14ac:dyDescent="0.2">
      <c r="A940" s="272"/>
      <c r="B940" s="272">
        <v>7</v>
      </c>
      <c r="C940" s="272" t="s">
        <v>825</v>
      </c>
      <c r="D940" s="272"/>
      <c r="E940" s="272"/>
      <c r="F940" s="272"/>
      <c r="G940" s="272"/>
      <c r="H940" s="272"/>
      <c r="I940" s="272"/>
      <c r="J940" s="272"/>
      <c r="K940" s="272"/>
      <c r="L940" s="272"/>
    </row>
    <row r="941" spans="1:12" s="279" customFormat="1" ht="21.75" customHeight="1" x14ac:dyDescent="0.2">
      <c r="A941" s="1"/>
      <c r="B941" s="272">
        <v>8</v>
      </c>
      <c r="C941" s="1" t="s">
        <v>826</v>
      </c>
      <c r="D941" s="1"/>
      <c r="E941" s="1"/>
      <c r="F941" s="1"/>
      <c r="G941" s="1"/>
      <c r="H941" s="1"/>
      <c r="I941" s="1"/>
      <c r="J941" s="1"/>
      <c r="K941" s="259"/>
      <c r="L941" s="1"/>
    </row>
    <row r="942" spans="1:12" s="279" customFormat="1" ht="39.75" customHeight="1" x14ac:dyDescent="0.2">
      <c r="A942" s="1"/>
      <c r="B942" s="272">
        <v>9</v>
      </c>
      <c r="C942" s="204" t="s">
        <v>827</v>
      </c>
      <c r="D942" s="204"/>
      <c r="E942" s="204"/>
      <c r="F942" s="204"/>
      <c r="G942" s="204"/>
      <c r="H942" s="204"/>
      <c r="I942" s="204"/>
      <c r="J942" s="204"/>
      <c r="K942" s="259"/>
      <c r="L942" s="1"/>
    </row>
    <row r="943" spans="1:12" s="279" customFormat="1" ht="19.5" customHeight="1" x14ac:dyDescent="0.2">
      <c r="A943" s="1"/>
      <c r="B943" s="272">
        <v>10</v>
      </c>
      <c r="C943" s="1" t="s">
        <v>828</v>
      </c>
      <c r="D943" s="1"/>
      <c r="E943" s="1"/>
      <c r="F943" s="1"/>
      <c r="G943" s="1"/>
      <c r="H943" s="1"/>
      <c r="I943" s="1"/>
      <c r="J943" s="1"/>
      <c r="K943" s="3"/>
      <c r="L943" s="1"/>
    </row>
    <row r="944" spans="1:12" s="279" customFormat="1" ht="19.5" customHeight="1" x14ac:dyDescent="0.2">
      <c r="A944" s="1"/>
      <c r="B944" s="272">
        <v>11</v>
      </c>
      <c r="C944" s="280" t="s">
        <v>829</v>
      </c>
      <c r="D944" s="280"/>
      <c r="E944" s="280"/>
      <c r="F944" s="280"/>
      <c r="G944" s="280"/>
      <c r="H944" s="280"/>
      <c r="I944" s="280"/>
      <c r="J944" s="280"/>
      <c r="K944" s="3"/>
      <c r="L944" s="1"/>
    </row>
    <row r="945" spans="1:13" s="279" customFormat="1" ht="19.5" customHeight="1" x14ac:dyDescent="0.2">
      <c r="A945" s="1"/>
      <c r="B945" s="272">
        <v>12</v>
      </c>
      <c r="C945" s="280" t="s">
        <v>830</v>
      </c>
      <c r="D945" s="280"/>
      <c r="E945" s="280"/>
      <c r="F945" s="280"/>
      <c r="G945" s="280"/>
      <c r="H945" s="280"/>
      <c r="I945" s="280"/>
      <c r="J945" s="280"/>
      <c r="K945" s="3"/>
      <c r="L945" s="1"/>
    </row>
    <row r="946" spans="1:13" s="279" customFormat="1" x14ac:dyDescent="0.2">
      <c r="A946" s="1"/>
      <c r="B946" s="1"/>
      <c r="C946" s="1"/>
      <c r="D946" s="1"/>
      <c r="E946" s="1"/>
      <c r="F946" s="1"/>
      <c r="G946" s="1"/>
      <c r="H946" s="1"/>
      <c r="I946" s="1"/>
      <c r="J946" s="1"/>
      <c r="K946" s="3"/>
      <c r="L946" s="1"/>
    </row>
    <row r="947" spans="1:13" s="279" customFormat="1" x14ac:dyDescent="0.2">
      <c r="A947" s="1"/>
      <c r="B947" s="1"/>
      <c r="C947" s="1"/>
      <c r="D947" s="1"/>
      <c r="E947" s="1"/>
      <c r="F947" s="1"/>
      <c r="G947" s="1"/>
      <c r="H947" s="1"/>
      <c r="I947" s="1"/>
      <c r="J947" s="1"/>
      <c r="K947" s="3"/>
      <c r="L947" s="1"/>
    </row>
    <row r="948" spans="1:13" s="279" customFormat="1" x14ac:dyDescent="0.2">
      <c r="A948" s="8" t="s">
        <v>831</v>
      </c>
      <c r="B948" s="8"/>
      <c r="C948" s="8"/>
      <c r="D948" s="8"/>
      <c r="E948" s="8"/>
      <c r="F948" s="8"/>
      <c r="G948" s="8"/>
      <c r="H948" s="8"/>
      <c r="I948" s="8"/>
      <c r="J948" s="8"/>
      <c r="K948" s="3"/>
      <c r="L948" s="1"/>
      <c r="M948" s="281"/>
    </row>
    <row r="949" spans="1:13" s="279" customFormat="1" x14ac:dyDescent="0.2">
      <c r="A949" s="8" t="s">
        <v>832</v>
      </c>
      <c r="B949" s="8"/>
      <c r="C949" s="8"/>
      <c r="D949" s="8"/>
      <c r="E949" s="8"/>
      <c r="F949" s="8"/>
      <c r="G949" s="8"/>
      <c r="H949" s="8"/>
      <c r="I949" s="8"/>
      <c r="J949" s="8"/>
      <c r="K949" s="3"/>
      <c r="L949" s="1"/>
      <c r="M949" s="281"/>
    </row>
    <row r="950" spans="1:13" s="279" customFormat="1" x14ac:dyDescent="0.2">
      <c r="A950" s="1"/>
      <c r="B950" s="1"/>
      <c r="C950" s="1"/>
      <c r="D950" s="1"/>
      <c r="E950" s="1"/>
      <c r="F950" s="1"/>
      <c r="G950" s="1"/>
      <c r="H950" s="1"/>
      <c r="I950" s="1"/>
      <c r="J950" s="1"/>
      <c r="K950" s="3"/>
      <c r="L950" s="1"/>
      <c r="M950" s="281"/>
    </row>
    <row r="951" spans="1:13" s="10" customFormat="1" x14ac:dyDescent="0.2">
      <c r="A951" s="1"/>
      <c r="B951" s="1" t="s">
        <v>833</v>
      </c>
      <c r="C951" s="1"/>
      <c r="D951" s="1"/>
      <c r="E951" s="1"/>
      <c r="F951" s="1"/>
      <c r="G951" s="1"/>
      <c r="H951" s="1"/>
      <c r="I951" s="1"/>
      <c r="J951" s="1"/>
      <c r="M951" s="282"/>
    </row>
    <row r="952" spans="1:13" s="10" customFormat="1" x14ac:dyDescent="0.2">
      <c r="A952" s="1"/>
      <c r="B952" s="1"/>
      <c r="C952" s="1"/>
      <c r="D952" s="1"/>
      <c r="E952" s="1"/>
      <c r="F952" s="1"/>
      <c r="G952" s="1"/>
      <c r="H952" s="1"/>
      <c r="I952" s="1"/>
      <c r="J952" s="1"/>
      <c r="M952" s="282"/>
    </row>
    <row r="953" spans="1:13" x14ac:dyDescent="0.2">
      <c r="A953" s="10" t="s">
        <v>834</v>
      </c>
      <c r="B953" s="10" t="s">
        <v>835</v>
      </c>
      <c r="C953" s="10"/>
      <c r="D953" s="10"/>
      <c r="E953" s="203"/>
      <c r="F953" s="10"/>
      <c r="G953" s="10"/>
      <c r="H953" s="10"/>
      <c r="I953" s="10"/>
      <c r="J953" s="10"/>
      <c r="M953" s="283"/>
    </row>
    <row r="954" spans="1:13" x14ac:dyDescent="0.2">
      <c r="A954" s="10"/>
      <c r="B954" s="10" t="s">
        <v>836</v>
      </c>
      <c r="C954" s="10"/>
      <c r="D954" s="10" t="s">
        <v>84</v>
      </c>
      <c r="E954" s="203"/>
      <c r="F954" s="10"/>
      <c r="G954" s="10"/>
      <c r="H954" s="10"/>
      <c r="I954" s="10"/>
      <c r="J954" s="10"/>
    </row>
    <row r="955" spans="1:13" x14ac:dyDescent="0.2">
      <c r="A955" s="10"/>
      <c r="B955" s="10" t="s">
        <v>837</v>
      </c>
      <c r="C955" s="10"/>
      <c r="D955" s="10" t="s">
        <v>838</v>
      </c>
      <c r="E955" s="284"/>
      <c r="F955" s="285"/>
      <c r="G955" s="285"/>
      <c r="H955" s="285"/>
      <c r="I955" s="285"/>
      <c r="J955" s="10"/>
    </row>
    <row r="956" spans="1:13" s="10" customFormat="1" x14ac:dyDescent="0.2">
      <c r="A956" s="16"/>
      <c r="B956" s="16"/>
      <c r="C956" s="16"/>
      <c r="D956" s="286" t="s">
        <v>839</v>
      </c>
      <c r="E956" s="286"/>
      <c r="F956" s="286"/>
      <c r="G956" s="286"/>
      <c r="H956" s="286"/>
      <c r="I956" s="286"/>
      <c r="J956" s="16"/>
      <c r="K956" s="9"/>
    </row>
    <row r="957" spans="1:13" s="10" customFormat="1" x14ac:dyDescent="0.2">
      <c r="A957" s="16"/>
      <c r="B957" s="16"/>
      <c r="C957" s="16"/>
      <c r="D957" s="16" t="s">
        <v>840</v>
      </c>
      <c r="E957" s="286" t="s">
        <v>841</v>
      </c>
      <c r="F957" s="286"/>
      <c r="G957" s="286"/>
      <c r="H957" s="286"/>
      <c r="I957" s="286"/>
      <c r="J957" s="16"/>
      <c r="K957" s="9"/>
    </row>
    <row r="958" spans="1:13" s="10" customFormat="1" x14ac:dyDescent="0.2">
      <c r="A958" s="16"/>
      <c r="B958" s="16"/>
      <c r="C958" s="16"/>
      <c r="D958" s="16" t="s">
        <v>842</v>
      </c>
      <c r="E958" s="286" t="s">
        <v>843</v>
      </c>
      <c r="F958" s="286"/>
      <c r="G958" s="286"/>
      <c r="H958" s="286"/>
      <c r="I958" s="286"/>
      <c r="J958" s="16"/>
      <c r="K958" s="9"/>
    </row>
    <row r="959" spans="1:13" s="16" customFormat="1" x14ac:dyDescent="0.2">
      <c r="D959" s="16" t="s">
        <v>844</v>
      </c>
      <c r="E959" s="286" t="s">
        <v>845</v>
      </c>
      <c r="F959" s="286"/>
      <c r="G959" s="286"/>
      <c r="H959" s="286"/>
      <c r="I959" s="286"/>
      <c r="K959" s="20"/>
    </row>
    <row r="960" spans="1:13" s="16" customFormat="1" x14ac:dyDescent="0.2">
      <c r="D960" s="16" t="s">
        <v>846</v>
      </c>
      <c r="E960" s="286" t="s">
        <v>847</v>
      </c>
      <c r="F960" s="286"/>
      <c r="G960" s="286"/>
      <c r="H960" s="286"/>
      <c r="I960" s="286"/>
      <c r="K960" s="20"/>
    </row>
    <row r="961" spans="1:11" s="16" customFormat="1" x14ac:dyDescent="0.2">
      <c r="A961" s="10"/>
      <c r="B961" s="10" t="s">
        <v>848</v>
      </c>
      <c r="C961" s="10"/>
      <c r="D961" s="10" t="s">
        <v>101</v>
      </c>
      <c r="E961" s="203"/>
      <c r="F961" s="10"/>
      <c r="G961" s="10"/>
      <c r="H961" s="10"/>
      <c r="I961" s="10"/>
      <c r="J961" s="10"/>
      <c r="K961" s="20"/>
    </row>
    <row r="962" spans="1:11" s="16" customFormat="1" ht="30" customHeight="1" x14ac:dyDescent="0.2">
      <c r="A962" s="26"/>
      <c r="B962" s="26"/>
      <c r="C962" s="26"/>
      <c r="D962" s="286" t="s">
        <v>849</v>
      </c>
      <c r="E962" s="286"/>
      <c r="F962" s="286"/>
      <c r="G962" s="286"/>
      <c r="H962" s="286"/>
      <c r="I962" s="286"/>
      <c r="J962" s="26"/>
      <c r="K962" s="20"/>
    </row>
    <row r="963" spans="1:11" s="16" customFormat="1" x14ac:dyDescent="0.2">
      <c r="A963" s="10"/>
      <c r="B963" s="46" t="s">
        <v>850</v>
      </c>
      <c r="C963" s="46"/>
      <c r="D963" s="46" t="s">
        <v>107</v>
      </c>
      <c r="E963" s="10"/>
      <c r="F963" s="285"/>
      <c r="G963" s="285"/>
      <c r="H963" s="285"/>
      <c r="I963" s="285"/>
      <c r="J963" s="10"/>
      <c r="K963" s="20"/>
    </row>
    <row r="964" spans="1:11" s="10" customFormat="1" ht="30" customHeight="1" x14ac:dyDescent="0.2">
      <c r="A964" s="287"/>
      <c r="B964" s="268"/>
      <c r="C964" s="268"/>
      <c r="D964" s="286" t="s">
        <v>851</v>
      </c>
      <c r="E964" s="286"/>
      <c r="F964" s="286"/>
      <c r="G964" s="286"/>
      <c r="H964" s="286"/>
      <c r="I964" s="286"/>
      <c r="J964" s="287"/>
      <c r="K964" s="9"/>
    </row>
    <row r="965" spans="1:11" s="26" customFormat="1" ht="40.5" customHeight="1" x14ac:dyDescent="0.2">
      <c r="A965" s="287"/>
      <c r="B965" s="268"/>
      <c r="C965" s="268"/>
      <c r="D965" s="286" t="s">
        <v>852</v>
      </c>
      <c r="E965" s="286"/>
      <c r="F965" s="286"/>
      <c r="G965" s="286"/>
      <c r="H965" s="286"/>
      <c r="I965" s="286"/>
      <c r="J965" s="287"/>
      <c r="K965" s="288"/>
    </row>
    <row r="966" spans="1:11" s="10" customFormat="1" x14ac:dyDescent="0.2">
      <c r="A966" s="287"/>
      <c r="B966" s="268"/>
      <c r="C966" s="268"/>
      <c r="D966" s="286" t="s">
        <v>853</v>
      </c>
      <c r="E966" s="286"/>
      <c r="F966" s="286"/>
      <c r="G966" s="286"/>
      <c r="H966" s="286"/>
      <c r="I966" s="286"/>
      <c r="J966" s="287"/>
      <c r="K966" s="9"/>
    </row>
    <row r="967" spans="1:11" s="287" customFormat="1" x14ac:dyDescent="0.2">
      <c r="B967" s="268"/>
      <c r="C967" s="268"/>
      <c r="D967" s="286" t="s">
        <v>854</v>
      </c>
      <c r="E967" s="286"/>
      <c r="F967" s="286"/>
      <c r="G967" s="286"/>
      <c r="H967" s="286"/>
      <c r="I967" s="286"/>
      <c r="K967" s="289"/>
    </row>
    <row r="968" spans="1:11" s="287" customFormat="1" x14ac:dyDescent="0.2">
      <c r="A968" s="10"/>
      <c r="B968" s="46" t="s">
        <v>855</v>
      </c>
      <c r="C968" s="46"/>
      <c r="D968" s="46" t="s">
        <v>112</v>
      </c>
      <c r="E968" s="284"/>
      <c r="F968" s="285"/>
      <c r="G968" s="285"/>
      <c r="H968" s="285"/>
      <c r="I968" s="285"/>
      <c r="J968" s="10"/>
      <c r="K968" s="289"/>
    </row>
    <row r="969" spans="1:11" s="287" customFormat="1" x14ac:dyDescent="0.2">
      <c r="D969" s="286" t="s">
        <v>856</v>
      </c>
      <c r="E969" s="286"/>
      <c r="F969" s="286"/>
      <c r="G969" s="286"/>
      <c r="H969" s="286"/>
      <c r="I969" s="286"/>
      <c r="K969" s="289"/>
    </row>
    <row r="970" spans="1:11" s="287" customFormat="1" x14ac:dyDescent="0.2">
      <c r="D970" s="286" t="s">
        <v>857</v>
      </c>
      <c r="E970" s="286"/>
      <c r="F970" s="286"/>
      <c r="G970" s="286"/>
      <c r="H970" s="286"/>
      <c r="I970" s="286"/>
      <c r="K970" s="289"/>
    </row>
    <row r="971" spans="1:11" s="10" customFormat="1" x14ac:dyDescent="0.2">
      <c r="A971" s="1" t="s">
        <v>858</v>
      </c>
      <c r="B971" s="1"/>
      <c r="C971" s="1"/>
      <c r="D971" s="1"/>
      <c r="E971" s="290"/>
      <c r="F971" s="1"/>
      <c r="G971" s="1"/>
      <c r="H971" s="1"/>
      <c r="I971" s="1"/>
      <c r="J971" s="1"/>
      <c r="K971" s="9"/>
    </row>
    <row r="972" spans="1:11" s="287" customFormat="1" x14ac:dyDescent="0.2">
      <c r="A972" s="10" t="s">
        <v>859</v>
      </c>
      <c r="B972" s="10" t="s">
        <v>860</v>
      </c>
      <c r="C972" s="10"/>
      <c r="D972" s="10"/>
      <c r="E972" s="203"/>
      <c r="F972" s="10"/>
      <c r="G972" s="10"/>
      <c r="H972" s="10"/>
      <c r="I972" s="10"/>
      <c r="J972" s="10"/>
      <c r="K972" s="289"/>
    </row>
    <row r="973" spans="1:11" s="287" customFormat="1" x14ac:dyDescent="0.2">
      <c r="A973" s="10"/>
      <c r="B973" s="10" t="s">
        <v>861</v>
      </c>
      <c r="C973" s="10"/>
      <c r="D973" s="10" t="s">
        <v>637</v>
      </c>
      <c r="E973" s="203"/>
      <c r="F973" s="10"/>
      <c r="G973" s="10"/>
      <c r="H973" s="10"/>
      <c r="I973" s="10"/>
      <c r="J973" s="10"/>
      <c r="K973" s="289"/>
    </row>
    <row r="974" spans="1:11" ht="30" customHeight="1" x14ac:dyDescent="0.2">
      <c r="A974" s="16"/>
      <c r="B974" s="16"/>
      <c r="C974" s="16"/>
      <c r="D974" s="286" t="s">
        <v>862</v>
      </c>
      <c r="E974" s="286"/>
      <c r="F974" s="286"/>
      <c r="G974" s="286"/>
      <c r="H974" s="286"/>
      <c r="I974" s="286"/>
      <c r="J974" s="16"/>
    </row>
    <row r="975" spans="1:11" s="10" customFormat="1" x14ac:dyDescent="0.2">
      <c r="A975" s="148"/>
      <c r="B975" s="148" t="s">
        <v>863</v>
      </c>
      <c r="C975" s="148"/>
      <c r="D975" s="148" t="s">
        <v>751</v>
      </c>
      <c r="E975" s="291"/>
      <c r="F975" s="291"/>
      <c r="G975" s="291"/>
      <c r="H975" s="291"/>
      <c r="I975" s="291"/>
      <c r="J975" s="148"/>
      <c r="K975" s="9"/>
    </row>
    <row r="976" spans="1:11" s="10" customFormat="1" x14ac:dyDescent="0.2">
      <c r="A976" s="16"/>
      <c r="B976" s="16"/>
      <c r="C976" s="16"/>
      <c r="D976" s="286" t="s">
        <v>864</v>
      </c>
      <c r="E976" s="286"/>
      <c r="F976" s="286"/>
      <c r="G976" s="286"/>
      <c r="H976" s="286"/>
      <c r="I976" s="286"/>
      <c r="J976" s="16"/>
      <c r="K976" s="9"/>
    </row>
    <row r="977" spans="1:11" s="16" customFormat="1" x14ac:dyDescent="0.2">
      <c r="A977" s="148"/>
      <c r="B977" s="148" t="s">
        <v>865</v>
      </c>
      <c r="C977" s="148"/>
      <c r="D977" s="148" t="s">
        <v>758</v>
      </c>
      <c r="E977" s="291"/>
      <c r="F977" s="291"/>
      <c r="G977" s="291"/>
      <c r="H977" s="291"/>
      <c r="I977" s="291"/>
      <c r="J977" s="148"/>
      <c r="K977" s="20"/>
    </row>
    <row r="978" spans="1:11" s="148" customFormat="1" x14ac:dyDescent="0.2">
      <c r="A978" s="16"/>
      <c r="B978" s="16"/>
      <c r="C978" s="16"/>
      <c r="D978" s="286" t="s">
        <v>866</v>
      </c>
      <c r="E978" s="286"/>
      <c r="F978" s="286"/>
      <c r="G978" s="286"/>
      <c r="H978" s="286"/>
      <c r="I978" s="286"/>
      <c r="J978" s="16"/>
      <c r="K978" s="292"/>
    </row>
    <row r="979" spans="1:11" s="16" customFormat="1" x14ac:dyDescent="0.2">
      <c r="A979" s="1" t="s">
        <v>858</v>
      </c>
      <c r="B979" s="1"/>
      <c r="C979" s="1"/>
      <c r="D979" s="1"/>
      <c r="E979" s="290"/>
      <c r="F979" s="1"/>
      <c r="G979" s="1"/>
      <c r="H979" s="1"/>
      <c r="I979" s="1"/>
      <c r="J979" s="1"/>
      <c r="K979" s="20"/>
    </row>
    <row r="980" spans="1:11" s="148" customFormat="1" x14ac:dyDescent="0.2">
      <c r="A980" s="10" t="s">
        <v>867</v>
      </c>
      <c r="B980" s="10" t="s">
        <v>868</v>
      </c>
      <c r="C980" s="10"/>
      <c r="D980" s="10"/>
      <c r="E980" s="203"/>
      <c r="F980" s="10"/>
      <c r="G980" s="10"/>
      <c r="H980" s="10"/>
      <c r="I980" s="10"/>
      <c r="J980" s="10"/>
      <c r="K980" s="292"/>
    </row>
    <row r="981" spans="1:11" s="16" customFormat="1" x14ac:dyDescent="0.2">
      <c r="A981" s="10"/>
      <c r="B981" s="10" t="s">
        <v>869</v>
      </c>
      <c r="C981" s="10"/>
      <c r="D981" s="10" t="s">
        <v>870</v>
      </c>
      <c r="E981" s="10"/>
      <c r="F981" s="10"/>
      <c r="G981" s="10"/>
      <c r="H981" s="10"/>
      <c r="I981" s="10"/>
      <c r="J981" s="10"/>
      <c r="K981" s="20"/>
    </row>
    <row r="982" spans="1:11" x14ac:dyDescent="0.2">
      <c r="D982" s="286" t="s">
        <v>871</v>
      </c>
      <c r="E982" s="286"/>
      <c r="F982" s="286"/>
      <c r="G982" s="286"/>
      <c r="H982" s="286"/>
      <c r="I982" s="286"/>
    </row>
    <row r="983" spans="1:11" s="10" customFormat="1" x14ac:dyDescent="0.2">
      <c r="B983" s="10" t="s">
        <v>872</v>
      </c>
      <c r="D983" s="148" t="s">
        <v>873</v>
      </c>
      <c r="E983" s="291"/>
      <c r="F983" s="291"/>
      <c r="G983" s="291"/>
      <c r="H983" s="291"/>
      <c r="I983" s="291"/>
      <c r="K983" s="9"/>
    </row>
    <row r="984" spans="1:11" s="10" customFormat="1" ht="30" customHeight="1" x14ac:dyDescent="0.2">
      <c r="A984" s="1"/>
      <c r="B984" s="1"/>
      <c r="C984" s="1"/>
      <c r="D984" s="286" t="s">
        <v>874</v>
      </c>
      <c r="E984" s="286"/>
      <c r="F984" s="286"/>
      <c r="G984" s="286"/>
      <c r="H984" s="286"/>
      <c r="I984" s="286"/>
      <c r="J984" s="1"/>
      <c r="K984" s="9"/>
    </row>
    <row r="985" spans="1:11" x14ac:dyDescent="0.2">
      <c r="A985" s="10"/>
      <c r="B985" s="10" t="s">
        <v>875</v>
      </c>
      <c r="C985" s="10"/>
      <c r="D985" s="148" t="s">
        <v>876</v>
      </c>
      <c r="E985" s="148"/>
      <c r="F985" s="148"/>
      <c r="G985" s="148"/>
      <c r="H985" s="148"/>
      <c r="I985" s="148"/>
      <c r="J985" s="10"/>
    </row>
    <row r="986" spans="1:11" s="10" customFormat="1" x14ac:dyDescent="0.2">
      <c r="A986" s="1"/>
      <c r="B986" s="1"/>
      <c r="C986" s="1"/>
      <c r="D986" s="286" t="s">
        <v>877</v>
      </c>
      <c r="E986" s="286"/>
      <c r="F986" s="286"/>
      <c r="G986" s="286"/>
      <c r="H986" s="286"/>
      <c r="I986" s="286"/>
      <c r="J986" s="1"/>
      <c r="K986" s="9"/>
    </row>
    <row r="987" spans="1:11" x14ac:dyDescent="0.2">
      <c r="E987" s="290"/>
    </row>
    <row r="988" spans="1:11" s="10" customFormat="1" x14ac:dyDescent="0.2">
      <c r="A988" s="10" t="s">
        <v>878</v>
      </c>
      <c r="B988" s="10" t="s">
        <v>879</v>
      </c>
      <c r="E988" s="203"/>
      <c r="K988" s="9"/>
    </row>
    <row r="989" spans="1:11" x14ac:dyDescent="0.2">
      <c r="A989" s="10"/>
      <c r="B989" s="10" t="s">
        <v>880</v>
      </c>
      <c r="C989" s="10"/>
      <c r="D989" s="10" t="s">
        <v>881</v>
      </c>
      <c r="E989" s="10"/>
      <c r="F989" s="10"/>
      <c r="G989" s="10"/>
      <c r="H989" s="10"/>
      <c r="I989" s="10"/>
      <c r="J989" s="10"/>
    </row>
    <row r="990" spans="1:11" x14ac:dyDescent="0.2">
      <c r="D990" s="286" t="s">
        <v>882</v>
      </c>
      <c r="E990" s="286"/>
      <c r="F990" s="286"/>
      <c r="G990" s="286"/>
      <c r="H990" s="286"/>
      <c r="I990" s="286"/>
    </row>
    <row r="991" spans="1:11" s="10" customFormat="1" x14ac:dyDescent="0.2">
      <c r="B991" s="10" t="s">
        <v>883</v>
      </c>
      <c r="D991" s="148" t="s">
        <v>884</v>
      </c>
      <c r="E991" s="148"/>
      <c r="F991" s="148"/>
      <c r="G991" s="148"/>
      <c r="H991" s="148"/>
      <c r="I991" s="148"/>
      <c r="K991" s="9"/>
    </row>
    <row r="992" spans="1:11" s="10" customFormat="1" ht="30" customHeight="1" x14ac:dyDescent="0.2">
      <c r="A992" s="1"/>
      <c r="B992" s="1"/>
      <c r="C992" s="1"/>
      <c r="D992" s="286" t="s">
        <v>885</v>
      </c>
      <c r="E992" s="286"/>
      <c r="F992" s="286"/>
      <c r="G992" s="286"/>
      <c r="H992" s="286"/>
      <c r="I992" s="286"/>
      <c r="J992" s="1"/>
      <c r="K992" s="9"/>
    </row>
    <row r="993" spans="1:11" x14ac:dyDescent="0.2">
      <c r="A993" s="10"/>
      <c r="B993" s="10" t="s">
        <v>865</v>
      </c>
      <c r="C993" s="10"/>
      <c r="D993" s="148" t="s">
        <v>886</v>
      </c>
      <c r="E993" s="148"/>
      <c r="F993" s="148"/>
      <c r="G993" s="148"/>
      <c r="H993" s="148"/>
      <c r="I993" s="148"/>
      <c r="J993" s="10"/>
    </row>
    <row r="994" spans="1:11" s="10" customFormat="1" ht="28.5" customHeight="1" x14ac:dyDescent="0.2">
      <c r="A994" s="1"/>
      <c r="B994" s="1"/>
      <c r="C994" s="1"/>
      <c r="D994" s="45" t="s">
        <v>887</v>
      </c>
      <c r="E994" s="45"/>
      <c r="F994" s="45"/>
      <c r="G994" s="45"/>
      <c r="H994" s="45"/>
      <c r="I994" s="45"/>
      <c r="J994" s="1"/>
      <c r="K994" s="9"/>
    </row>
    <row r="995" spans="1:11" x14ac:dyDescent="0.2">
      <c r="A995" s="10"/>
      <c r="B995" s="10" t="s">
        <v>888</v>
      </c>
      <c r="C995" s="10"/>
      <c r="D995" s="148" t="s">
        <v>889</v>
      </c>
      <c r="E995" s="148"/>
      <c r="F995" s="148"/>
      <c r="G995" s="148"/>
      <c r="H995" s="148"/>
      <c r="I995" s="148"/>
      <c r="J995" s="10"/>
    </row>
    <row r="996" spans="1:11" s="10" customFormat="1" x14ac:dyDescent="0.2">
      <c r="A996" s="1"/>
      <c r="B996" s="1"/>
      <c r="C996" s="1"/>
      <c r="D996" s="286" t="s">
        <v>890</v>
      </c>
      <c r="E996" s="286"/>
      <c r="F996" s="286"/>
      <c r="G996" s="286"/>
      <c r="H996" s="286"/>
      <c r="I996" s="286"/>
      <c r="J996" s="1"/>
      <c r="K996" s="9"/>
    </row>
    <row r="998" spans="1:11" s="10" customFormat="1" x14ac:dyDescent="0.2">
      <c r="A998" s="1"/>
      <c r="B998" s="1"/>
      <c r="C998" s="1"/>
      <c r="D998" s="1"/>
      <c r="E998" s="1"/>
      <c r="F998" s="1"/>
      <c r="G998" s="1"/>
      <c r="H998" s="1"/>
      <c r="I998" s="1"/>
      <c r="J998" s="1"/>
      <c r="K998" s="9"/>
    </row>
    <row r="1000" spans="1:11" x14ac:dyDescent="0.2">
      <c r="G1000" s="205" t="s">
        <v>891</v>
      </c>
    </row>
    <row r="1005" spans="1:11" x14ac:dyDescent="0.2">
      <c r="G1005" s="293" t="s">
        <v>892</v>
      </c>
    </row>
    <row r="1006" spans="1:11" x14ac:dyDescent="0.2">
      <c r="G1006" s="293" t="s">
        <v>893</v>
      </c>
    </row>
  </sheetData>
  <mergeCells count="127">
    <mergeCell ref="D984:I984"/>
    <mergeCell ref="D986:I986"/>
    <mergeCell ref="D990:I990"/>
    <mergeCell ref="D992:I992"/>
    <mergeCell ref="D994:I994"/>
    <mergeCell ref="D996:I996"/>
    <mergeCell ref="D969:I969"/>
    <mergeCell ref="D970:I970"/>
    <mergeCell ref="D974:I974"/>
    <mergeCell ref="D976:I976"/>
    <mergeCell ref="D978:I978"/>
    <mergeCell ref="D982:I982"/>
    <mergeCell ref="E960:I960"/>
    <mergeCell ref="D962:I962"/>
    <mergeCell ref="D964:I964"/>
    <mergeCell ref="D965:I965"/>
    <mergeCell ref="D966:I966"/>
    <mergeCell ref="D967:I967"/>
    <mergeCell ref="A948:J948"/>
    <mergeCell ref="A949:J949"/>
    <mergeCell ref="D956:I956"/>
    <mergeCell ref="E957:I957"/>
    <mergeCell ref="E958:I958"/>
    <mergeCell ref="E959:I959"/>
    <mergeCell ref="C937:J937"/>
    <mergeCell ref="C938:J938"/>
    <mergeCell ref="C939:J939"/>
    <mergeCell ref="C942:J942"/>
    <mergeCell ref="C944:J944"/>
    <mergeCell ref="C945:J945"/>
    <mergeCell ref="D870:I870"/>
    <mergeCell ref="A874:J874"/>
    <mergeCell ref="A875:J875"/>
    <mergeCell ref="B879:J879"/>
    <mergeCell ref="D881:J881"/>
    <mergeCell ref="E889:J889"/>
    <mergeCell ref="D490:E490"/>
    <mergeCell ref="D493:I493"/>
    <mergeCell ref="D499:I499"/>
    <mergeCell ref="D734:I734"/>
    <mergeCell ref="D848:I848"/>
    <mergeCell ref="D857:I857"/>
    <mergeCell ref="D466:E466"/>
    <mergeCell ref="D467:E467"/>
    <mergeCell ref="D474:E474"/>
    <mergeCell ref="D479:E479"/>
    <mergeCell ref="D487:E487"/>
    <mergeCell ref="D488:E488"/>
    <mergeCell ref="D420:E420"/>
    <mergeCell ref="D421:E421"/>
    <mergeCell ref="D423:E423"/>
    <mergeCell ref="D439:E439"/>
    <mergeCell ref="D442:E442"/>
    <mergeCell ref="D465:E465"/>
    <mergeCell ref="D367:E367"/>
    <mergeCell ref="D368:E368"/>
    <mergeCell ref="D369:E369"/>
    <mergeCell ref="D378:E378"/>
    <mergeCell ref="D390:E390"/>
    <mergeCell ref="D407:E407"/>
    <mergeCell ref="D227:E227"/>
    <mergeCell ref="D229:H229"/>
    <mergeCell ref="D264:E264"/>
    <mergeCell ref="A271:J271"/>
    <mergeCell ref="A272:J272"/>
    <mergeCell ref="D279:I279"/>
    <mergeCell ref="D152:E152"/>
    <mergeCell ref="D154:I154"/>
    <mergeCell ref="D156:D157"/>
    <mergeCell ref="E156:E157"/>
    <mergeCell ref="H156:H157"/>
    <mergeCell ref="I156:I157"/>
    <mergeCell ref="D115:D116"/>
    <mergeCell ref="E115:E116"/>
    <mergeCell ref="H115:H116"/>
    <mergeCell ref="I115:I116"/>
    <mergeCell ref="D132:E132"/>
    <mergeCell ref="D134:H134"/>
    <mergeCell ref="D95:E95"/>
    <mergeCell ref="D97:H97"/>
    <mergeCell ref="D107:E107"/>
    <mergeCell ref="B110:I110"/>
    <mergeCell ref="B111:I111"/>
    <mergeCell ref="D113:I113"/>
    <mergeCell ref="B78:I78"/>
    <mergeCell ref="B79:I79"/>
    <mergeCell ref="B82:I82"/>
    <mergeCell ref="D84:I84"/>
    <mergeCell ref="D86:D87"/>
    <mergeCell ref="E86:E87"/>
    <mergeCell ref="H86:H87"/>
    <mergeCell ref="D49:I49"/>
    <mergeCell ref="A52:J52"/>
    <mergeCell ref="A53:J53"/>
    <mergeCell ref="B56:I56"/>
    <mergeCell ref="E58:H58"/>
    <mergeCell ref="E68:H68"/>
    <mergeCell ref="E35:I35"/>
    <mergeCell ref="E36:I36"/>
    <mergeCell ref="D41:I41"/>
    <mergeCell ref="D43:I43"/>
    <mergeCell ref="D45:I45"/>
    <mergeCell ref="D47:I47"/>
    <mergeCell ref="E29:I29"/>
    <mergeCell ref="E30:I30"/>
    <mergeCell ref="E31:I31"/>
    <mergeCell ref="E32:I32"/>
    <mergeCell ref="E33:I33"/>
    <mergeCell ref="E34:I34"/>
    <mergeCell ref="E23:I23"/>
    <mergeCell ref="E24:I24"/>
    <mergeCell ref="E25:I25"/>
    <mergeCell ref="E26:I26"/>
    <mergeCell ref="E27:I27"/>
    <mergeCell ref="E28:I28"/>
    <mergeCell ref="A9:J9"/>
    <mergeCell ref="E13:I13"/>
    <mergeCell ref="E14:I14"/>
    <mergeCell ref="E17:I17"/>
    <mergeCell ref="E18:I18"/>
    <mergeCell ref="E19:I19"/>
    <mergeCell ref="A2:J2"/>
    <mergeCell ref="A3:J3"/>
    <mergeCell ref="A4:J4"/>
    <mergeCell ref="A5:J5"/>
    <mergeCell ref="A6:E6"/>
    <mergeCell ref="A8:J8"/>
  </mergeCells>
  <printOptions horizontalCentered="1"/>
  <pageMargins left="0.74803149606299213" right="0.74803149606299213" top="0.98425196850393704" bottom="0.98425196850393704" header="0.51181102362204722" footer="0.51181102362204722"/>
  <pageSetup paperSize="156" scale="40" fitToHeight="0" orientation="portrait" r:id="rId1"/>
  <rowBreaks count="7" manualBreakCount="7">
    <brk id="37" max="8" man="1"/>
    <brk id="51" max="8" man="1"/>
    <brk id="108" max="8" man="1"/>
    <brk id="153" max="8" man="1"/>
    <brk id="270" max="8" man="1"/>
    <brk id="873" max="8" man="1"/>
    <brk id="94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Lamp.24</vt:lpstr>
      <vt:lpstr>Lamp.24!Print_Area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pemkot yogyakarta</dc:creator>
  <cp:lastModifiedBy>pemkot yogyakarta</cp:lastModifiedBy>
  <dcterms:created xsi:type="dcterms:W3CDTF">2023-03-08T02:22:03Z</dcterms:created>
  <dcterms:modified xsi:type="dcterms:W3CDTF">2023-03-08T02:22:34Z</dcterms:modified>
</cp:coreProperties>
</file>